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INTERNET/ACCESS/"/>
    </mc:Choice>
  </mc:AlternateContent>
  <xr:revisionPtr revIDLastSave="0" documentId="13_ncr:1_{25339A85-66F5-274D-93AF-F8D90B20FD6A}" xr6:coauthVersionLast="47" xr6:coauthVersionMax="47" xr10:uidLastSave="{00000000-0000-0000-0000-000000000000}"/>
  <bookViews>
    <workbookView xWindow="3420" yWindow="500" windowWidth="25380" windowHeight="15800" activeTab="3" xr2:uid="{00000000-000D-0000-FFFF-FFFF00000000}"/>
  </bookViews>
  <sheets>
    <sheet name="REPORT" sheetId="1" r:id="rId1"/>
    <sheet name="LOAD_SHEET" sheetId="2" r:id="rId2"/>
    <sheet name="OVERALL" sheetId="3" r:id="rId3"/>
    <sheet name="AUSSIE" sheetId="4" r:id="rId4"/>
    <sheet name="DODO" sheetId="5" r:id="rId5"/>
    <sheet name="iiNET" sheetId="6" r:id="rId6"/>
    <sheet name="OPTUS" sheetId="7" r:id="rId7"/>
    <sheet name="TELSTRA" sheetId="8" r:id="rId8"/>
    <sheet name="TP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qBhdfCHa9J53fM9CD6ttlVtD5/9SRqJy4h2F0SGLZ6A="/>
    </ext>
  </extLst>
</workbook>
</file>

<file path=xl/calcChain.xml><?xml version="1.0" encoding="utf-8"?>
<calcChain xmlns="http://schemas.openxmlformats.org/spreadsheetml/2006/main">
  <c r="F82" i="9" l="1"/>
  <c r="F39" i="9" s="1"/>
  <c r="E82" i="9"/>
  <c r="D82" i="9"/>
  <c r="D40" i="9" s="1"/>
  <c r="F80" i="9"/>
  <c r="F35" i="9" s="1"/>
  <c r="E80" i="9"/>
  <c r="D80" i="9"/>
  <c r="F78" i="9"/>
  <c r="E78" i="9"/>
  <c r="D78" i="9"/>
  <c r="A78" i="9"/>
  <c r="F77" i="9"/>
  <c r="E77" i="9"/>
  <c r="D77" i="9"/>
  <c r="D79" i="9" s="1"/>
  <c r="D81" i="9" s="1"/>
  <c r="F76" i="9"/>
  <c r="E76" i="9"/>
  <c r="D76" i="9"/>
  <c r="A76" i="9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K43" i="9" s="1"/>
  <c r="J45" i="9"/>
  <c r="I45" i="9"/>
  <c r="C45" i="9"/>
  <c r="K44" i="9"/>
  <c r="J44" i="9"/>
  <c r="J43" i="9" s="1"/>
  <c r="J52" i="9" s="1"/>
  <c r="I44" i="9"/>
  <c r="C44" i="9"/>
  <c r="E43" i="9"/>
  <c r="C43" i="9"/>
  <c r="F41" i="9"/>
  <c r="F40" i="9"/>
  <c r="F38" i="9"/>
  <c r="F37" i="9"/>
  <c r="D37" i="9"/>
  <c r="F36" i="9"/>
  <c r="D36" i="9"/>
  <c r="D35" i="9"/>
  <c r="A33" i="9"/>
  <c r="F32" i="9"/>
  <c r="E32" i="9"/>
  <c r="D32" i="9"/>
  <c r="A26" i="9"/>
  <c r="F25" i="9"/>
  <c r="E25" i="9"/>
  <c r="D25" i="9"/>
  <c r="A22" i="9"/>
  <c r="A20" i="9"/>
  <c r="F13" i="9"/>
  <c r="E13" i="9"/>
  <c r="D13" i="9"/>
  <c r="F12" i="9"/>
  <c r="E12" i="9"/>
  <c r="E19" i="9" s="1"/>
  <c r="D12" i="9"/>
  <c r="A11" i="9"/>
  <c r="D10" i="9"/>
  <c r="E9" i="9"/>
  <c r="F9" i="9" s="1"/>
  <c r="F8" i="9"/>
  <c r="E8" i="9"/>
  <c r="E7" i="9"/>
  <c r="A6" i="9"/>
  <c r="A4" i="9"/>
  <c r="A3" i="9"/>
  <c r="B2" i="9"/>
  <c r="A1" i="9"/>
  <c r="A83" i="8"/>
  <c r="F82" i="8"/>
  <c r="F40" i="8" s="1"/>
  <c r="E82" i="8"/>
  <c r="E37" i="8" s="1"/>
  <c r="D82" i="8"/>
  <c r="D40" i="8" s="1"/>
  <c r="F80" i="8"/>
  <c r="F36" i="8" s="1"/>
  <c r="E80" i="8"/>
  <c r="E35" i="8" s="1"/>
  <c r="D80" i="8"/>
  <c r="F78" i="8"/>
  <c r="E78" i="8"/>
  <c r="D78" i="8"/>
  <c r="F77" i="8"/>
  <c r="E77" i="8"/>
  <c r="D77" i="8"/>
  <c r="F76" i="8"/>
  <c r="E76" i="8"/>
  <c r="D76" i="8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C44" i="8"/>
  <c r="C43" i="8"/>
  <c r="D41" i="8"/>
  <c r="F39" i="8"/>
  <c r="E39" i="8"/>
  <c r="D39" i="8"/>
  <c r="D37" i="8"/>
  <c r="D36" i="8"/>
  <c r="F35" i="8"/>
  <c r="D35" i="8"/>
  <c r="A33" i="8"/>
  <c r="F32" i="8"/>
  <c r="E32" i="8"/>
  <c r="D32" i="8"/>
  <c r="D26" i="8" s="1"/>
  <c r="A26" i="8"/>
  <c r="F25" i="8"/>
  <c r="E25" i="8"/>
  <c r="D25" i="8"/>
  <c r="A21" i="8"/>
  <c r="A20" i="8"/>
  <c r="F13" i="8"/>
  <c r="F19" i="8" s="1"/>
  <c r="E13" i="8"/>
  <c r="D13" i="8"/>
  <c r="F12" i="8"/>
  <c r="E12" i="8"/>
  <c r="D12" i="8"/>
  <c r="A11" i="8"/>
  <c r="D10" i="8"/>
  <c r="E9" i="8"/>
  <c r="F9" i="8" s="1"/>
  <c r="E8" i="8"/>
  <c r="F7" i="8"/>
  <c r="E7" i="8"/>
  <c r="A6" i="8"/>
  <c r="A4" i="8"/>
  <c r="A3" i="8"/>
  <c r="B2" i="8"/>
  <c r="A1" i="8"/>
  <c r="F82" i="7"/>
  <c r="F40" i="7" s="1"/>
  <c r="E82" i="7"/>
  <c r="E40" i="7" s="1"/>
  <c r="D82" i="7"/>
  <c r="F80" i="7"/>
  <c r="F35" i="7" s="1"/>
  <c r="E80" i="7"/>
  <c r="E36" i="7" s="1"/>
  <c r="D80" i="7"/>
  <c r="D35" i="7" s="1"/>
  <c r="F78" i="7"/>
  <c r="E78" i="7"/>
  <c r="D78" i="7"/>
  <c r="F77" i="7"/>
  <c r="E77" i="7"/>
  <c r="D77" i="7"/>
  <c r="F76" i="7"/>
  <c r="E76" i="7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J43" i="7" s="1"/>
  <c r="I47" i="7"/>
  <c r="C47" i="7"/>
  <c r="K46" i="7"/>
  <c r="J46" i="7"/>
  <c r="I46" i="7"/>
  <c r="C46" i="7"/>
  <c r="K45" i="7"/>
  <c r="J45" i="7"/>
  <c r="I45" i="7"/>
  <c r="C45" i="7"/>
  <c r="K44" i="7"/>
  <c r="J44" i="7"/>
  <c r="I44" i="7"/>
  <c r="C44" i="7"/>
  <c r="K43" i="7"/>
  <c r="C43" i="7"/>
  <c r="E41" i="7"/>
  <c r="E39" i="7"/>
  <c r="E37" i="7"/>
  <c r="D36" i="7"/>
  <c r="E35" i="7"/>
  <c r="A33" i="7"/>
  <c r="F32" i="7"/>
  <c r="E32" i="7"/>
  <c r="D32" i="7"/>
  <c r="A26" i="7"/>
  <c r="F25" i="7"/>
  <c r="F20" i="7" s="1"/>
  <c r="E25" i="7"/>
  <c r="D25" i="7"/>
  <c r="A20" i="7"/>
  <c r="D19" i="7"/>
  <c r="D11" i="7" s="1"/>
  <c r="F13" i="7"/>
  <c r="E13" i="7"/>
  <c r="D13" i="7"/>
  <c r="A13" i="7"/>
  <c r="F12" i="7"/>
  <c r="E12" i="7"/>
  <c r="E19" i="7" s="1"/>
  <c r="D12" i="7"/>
  <c r="C2" i="7" s="1"/>
  <c r="C12" i="7"/>
  <c r="B12" i="7" s="1"/>
  <c r="A11" i="7"/>
  <c r="D10" i="7"/>
  <c r="F9" i="7"/>
  <c r="E9" i="7"/>
  <c r="F8" i="7"/>
  <c r="E8" i="7"/>
  <c r="E7" i="7"/>
  <c r="A6" i="7"/>
  <c r="A4" i="7"/>
  <c r="A3" i="7"/>
  <c r="B2" i="7"/>
  <c r="A1" i="7"/>
  <c r="F82" i="6"/>
  <c r="E82" i="6"/>
  <c r="E41" i="6" s="1"/>
  <c r="D82" i="6"/>
  <c r="D40" i="6" s="1"/>
  <c r="F80" i="6"/>
  <c r="F35" i="6" s="1"/>
  <c r="E80" i="6"/>
  <c r="E36" i="6" s="1"/>
  <c r="D80" i="6"/>
  <c r="D36" i="6" s="1"/>
  <c r="F78" i="6"/>
  <c r="E78" i="6"/>
  <c r="D78" i="6"/>
  <c r="F77" i="6"/>
  <c r="E77" i="6"/>
  <c r="D77" i="6"/>
  <c r="F76" i="6"/>
  <c r="E76" i="6"/>
  <c r="D76" i="6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A46" i="6"/>
  <c r="K45" i="6"/>
  <c r="J45" i="6"/>
  <c r="I45" i="6"/>
  <c r="C45" i="6"/>
  <c r="K44" i="6"/>
  <c r="J44" i="6"/>
  <c r="I44" i="6"/>
  <c r="C44" i="6"/>
  <c r="I43" i="6"/>
  <c r="C43" i="6"/>
  <c r="E40" i="6"/>
  <c r="E39" i="6"/>
  <c r="D39" i="6"/>
  <c r="E38" i="6"/>
  <c r="A38" i="6"/>
  <c r="E37" i="6"/>
  <c r="E35" i="6"/>
  <c r="D35" i="6"/>
  <c r="A33" i="6"/>
  <c r="F32" i="6"/>
  <c r="E32" i="6"/>
  <c r="D32" i="6"/>
  <c r="D26" i="6" s="1"/>
  <c r="F26" i="6"/>
  <c r="A26" i="6"/>
  <c r="F25" i="6"/>
  <c r="E25" i="6"/>
  <c r="D25" i="6"/>
  <c r="A24" i="6"/>
  <c r="A20" i="6"/>
  <c r="F19" i="6"/>
  <c r="A17" i="6"/>
  <c r="F13" i="6"/>
  <c r="E13" i="6"/>
  <c r="D13" i="6"/>
  <c r="F12" i="6"/>
  <c r="E12" i="6"/>
  <c r="D12" i="6"/>
  <c r="A11" i="6"/>
  <c r="D10" i="6"/>
  <c r="E9" i="6"/>
  <c r="F9" i="6" s="1"/>
  <c r="E8" i="6"/>
  <c r="F8" i="6" s="1"/>
  <c r="F7" i="6"/>
  <c r="E7" i="6"/>
  <c r="A6" i="6"/>
  <c r="A4" i="6"/>
  <c r="A3" i="6"/>
  <c r="B2" i="6"/>
  <c r="A1" i="6"/>
  <c r="F82" i="5"/>
  <c r="F39" i="5" s="1"/>
  <c r="E82" i="5"/>
  <c r="E37" i="5" s="1"/>
  <c r="D82" i="5"/>
  <c r="F80" i="5"/>
  <c r="E80" i="5"/>
  <c r="E36" i="5" s="1"/>
  <c r="D80" i="5"/>
  <c r="D36" i="5" s="1"/>
  <c r="F78" i="5"/>
  <c r="E78" i="5"/>
  <c r="D78" i="5"/>
  <c r="F77" i="5"/>
  <c r="F79" i="5" s="1"/>
  <c r="E77" i="5"/>
  <c r="D77" i="5"/>
  <c r="F76" i="5"/>
  <c r="E76" i="5"/>
  <c r="D76" i="5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K43" i="5" s="1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J43" i="5" s="1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C44" i="5"/>
  <c r="C43" i="5"/>
  <c r="A43" i="5"/>
  <c r="D40" i="5"/>
  <c r="F38" i="5"/>
  <c r="F36" i="5"/>
  <c r="F35" i="5"/>
  <c r="E35" i="5"/>
  <c r="A33" i="5"/>
  <c r="F32" i="5"/>
  <c r="E32" i="5"/>
  <c r="D32" i="5"/>
  <c r="E26" i="5"/>
  <c r="A26" i="5"/>
  <c r="F25" i="5"/>
  <c r="E25" i="5"/>
  <c r="D25" i="5"/>
  <c r="F20" i="5"/>
  <c r="A20" i="5"/>
  <c r="E19" i="5"/>
  <c r="E11" i="5" s="1"/>
  <c r="A15" i="5"/>
  <c r="A14" i="5"/>
  <c r="F13" i="5"/>
  <c r="E13" i="5"/>
  <c r="D13" i="5"/>
  <c r="C13" i="5"/>
  <c r="B13" i="5" s="1"/>
  <c r="F12" i="5"/>
  <c r="E12" i="5"/>
  <c r="D12" i="5"/>
  <c r="D19" i="5" s="1"/>
  <c r="D11" i="5" s="1"/>
  <c r="A11" i="5"/>
  <c r="D10" i="5"/>
  <c r="D6" i="5" s="1"/>
  <c r="F9" i="5"/>
  <c r="E9" i="5"/>
  <c r="E8" i="5"/>
  <c r="F8" i="5" s="1"/>
  <c r="E7" i="5"/>
  <c r="A6" i="5"/>
  <c r="A4" i="5"/>
  <c r="A3" i="5"/>
  <c r="C2" i="5"/>
  <c r="B2" i="5"/>
  <c r="A1" i="5"/>
  <c r="F82" i="4"/>
  <c r="F40" i="4" s="1"/>
  <c r="E82" i="4"/>
  <c r="E37" i="4" s="1"/>
  <c r="D82" i="4"/>
  <c r="F80" i="4"/>
  <c r="F35" i="4" s="1"/>
  <c r="E80" i="4"/>
  <c r="D80" i="4"/>
  <c r="F78" i="4"/>
  <c r="E78" i="4"/>
  <c r="D78" i="4"/>
  <c r="F77" i="4"/>
  <c r="E77" i="4"/>
  <c r="E79" i="4" s="1"/>
  <c r="E34" i="4" s="1"/>
  <c r="D77" i="4"/>
  <c r="F76" i="4"/>
  <c r="E76" i="4"/>
  <c r="D76" i="4"/>
  <c r="B70" i="4"/>
  <c r="B69" i="4"/>
  <c r="B68" i="4"/>
  <c r="B67" i="4"/>
  <c r="B66" i="4"/>
  <c r="B65" i="4"/>
  <c r="C60" i="4"/>
  <c r="B60" i="4"/>
  <c r="A58" i="4"/>
  <c r="C57" i="4"/>
  <c r="B57" i="4" s="1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B50" i="4"/>
  <c r="K49" i="4"/>
  <c r="J49" i="4"/>
  <c r="I49" i="4"/>
  <c r="C49" i="4"/>
  <c r="A49" i="4"/>
  <c r="K48" i="4"/>
  <c r="J48" i="4"/>
  <c r="I48" i="4"/>
  <c r="C48" i="4"/>
  <c r="K47" i="4"/>
  <c r="J47" i="4"/>
  <c r="I47" i="4"/>
  <c r="I43" i="4" s="1"/>
  <c r="C47" i="4"/>
  <c r="K46" i="4"/>
  <c r="J46" i="4"/>
  <c r="I46" i="4"/>
  <c r="C46" i="4"/>
  <c r="B46" i="4"/>
  <c r="K45" i="4"/>
  <c r="J45" i="4"/>
  <c r="I45" i="4"/>
  <c r="C45" i="4"/>
  <c r="K44" i="4"/>
  <c r="J44" i="4"/>
  <c r="I44" i="4"/>
  <c r="C44" i="4"/>
  <c r="C43" i="4"/>
  <c r="E41" i="4"/>
  <c r="F39" i="4"/>
  <c r="E39" i="4"/>
  <c r="A39" i="4"/>
  <c r="E38" i="4"/>
  <c r="F37" i="4"/>
  <c r="E36" i="4"/>
  <c r="E35" i="4"/>
  <c r="A33" i="4"/>
  <c r="F32" i="4"/>
  <c r="E32" i="4"/>
  <c r="E26" i="4" s="1"/>
  <c r="D32" i="4"/>
  <c r="C29" i="4"/>
  <c r="B29" i="4" s="1"/>
  <c r="A26" i="4"/>
  <c r="F25" i="4"/>
  <c r="F20" i="4" s="1"/>
  <c r="E25" i="4"/>
  <c r="D25" i="4"/>
  <c r="A24" i="4"/>
  <c r="C21" i="4"/>
  <c r="B21" i="4" s="1"/>
  <c r="A20" i="4"/>
  <c r="F19" i="4"/>
  <c r="F11" i="4" s="1"/>
  <c r="C14" i="4"/>
  <c r="B14" i="4"/>
  <c r="F13" i="4"/>
  <c r="E13" i="4"/>
  <c r="D13" i="4"/>
  <c r="A13" i="4"/>
  <c r="F12" i="4"/>
  <c r="C2" i="4" s="1"/>
  <c r="C76" i="4" s="1"/>
  <c r="B76" i="4" s="1"/>
  <c r="E12" i="4"/>
  <c r="E19" i="4" s="1"/>
  <c r="D12" i="4"/>
  <c r="D19" i="4" s="1"/>
  <c r="D11" i="4" s="1"/>
  <c r="C12" i="4"/>
  <c r="B12" i="4" s="1"/>
  <c r="A11" i="4"/>
  <c r="D10" i="4"/>
  <c r="F9" i="4"/>
  <c r="F10" i="4" s="1"/>
  <c r="F6" i="4" s="1"/>
  <c r="E9" i="4"/>
  <c r="F8" i="4"/>
  <c r="E8" i="4"/>
  <c r="F7" i="4"/>
  <c r="E7" i="4"/>
  <c r="C7" i="4"/>
  <c r="B7" i="4" s="1"/>
  <c r="D6" i="4"/>
  <c r="A6" i="4"/>
  <c r="A4" i="4"/>
  <c r="A3" i="4"/>
  <c r="B2" i="4"/>
  <c r="A2" i="4"/>
  <c r="A1" i="4"/>
  <c r="A70" i="3"/>
  <c r="A69" i="3"/>
  <c r="A68" i="3"/>
  <c r="A67" i="3"/>
  <c r="A66" i="3"/>
  <c r="A65" i="3"/>
  <c r="A64" i="3"/>
  <c r="A63" i="3"/>
  <c r="A76" i="5" s="1"/>
  <c r="A62" i="3"/>
  <c r="A61" i="3"/>
  <c r="A60" i="3"/>
  <c r="A59" i="3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A27" i="3"/>
  <c r="C26" i="3"/>
  <c r="A24" i="3"/>
  <c r="A24" i="8" s="1"/>
  <c r="A23" i="3"/>
  <c r="A22" i="3"/>
  <c r="A21" i="3"/>
  <c r="C20" i="3"/>
  <c r="A18" i="3"/>
  <c r="A17" i="3"/>
  <c r="A16" i="3"/>
  <c r="A15" i="3"/>
  <c r="A14" i="3"/>
  <c r="A13" i="3"/>
  <c r="A12" i="3"/>
  <c r="C11" i="3"/>
  <c r="E11" i="7" s="1"/>
  <c r="A9" i="3"/>
  <c r="A8" i="3"/>
  <c r="A7" i="3"/>
  <c r="C6" i="3"/>
  <c r="D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4" i="2"/>
  <c r="A3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I19" i="2" s="1" a="1"/>
  <c r="I19" i="2" s="1"/>
  <c r="A21" i="1"/>
  <c r="A18" i="2" s="1"/>
  <c r="A20" i="1"/>
  <c r="A17" i="2" s="1"/>
  <c r="A19" i="1"/>
  <c r="A16" i="2" s="1"/>
  <c r="AJ16" i="2" s="1" a="1"/>
  <c r="AJ16" i="2" s="1"/>
  <c r="A18" i="1"/>
  <c r="A15" i="2" s="1"/>
  <c r="AU15" i="2" s="1" a="1"/>
  <c r="AU15" i="2" s="1"/>
  <c r="A17" i="1"/>
  <c r="A16" i="1"/>
  <c r="A13" i="2" s="1"/>
  <c r="A15" i="1"/>
  <c r="A12" i="2" s="1"/>
  <c r="BF12" i="2" s="1" a="1"/>
  <c r="BF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D9" i="2" s="1" a="1"/>
  <c r="BD9" i="2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T11" i="1"/>
  <c r="AS11" i="1"/>
  <c r="AR11" i="1"/>
  <c r="AQ11" i="1"/>
  <c r="AP11" i="1"/>
  <c r="AO11" i="1"/>
  <c r="AN11" i="1"/>
  <c r="AM11" i="1"/>
  <c r="AL11" i="1"/>
  <c r="AK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N5" i="1"/>
  <c r="A5" i="1"/>
  <c r="A2" i="2" s="1"/>
  <c r="C2" i="9" l="1"/>
  <c r="B47" i="9" s="1"/>
  <c r="F79" i="9"/>
  <c r="E79" i="9"/>
  <c r="C27" i="9"/>
  <c r="B27" i="9" s="1"/>
  <c r="D19" i="9"/>
  <c r="D41" i="9"/>
  <c r="D39" i="9"/>
  <c r="D34" i="9"/>
  <c r="F37" i="8"/>
  <c r="F79" i="8"/>
  <c r="F34" i="8" s="1"/>
  <c r="E36" i="8"/>
  <c r="E79" i="8"/>
  <c r="E19" i="8"/>
  <c r="D38" i="8"/>
  <c r="D79" i="8"/>
  <c r="F79" i="7"/>
  <c r="F36" i="7"/>
  <c r="E38" i="7"/>
  <c r="F79" i="6"/>
  <c r="F34" i="6" s="1"/>
  <c r="C2" i="6"/>
  <c r="E19" i="6"/>
  <c r="E79" i="6"/>
  <c r="E81" i="6" s="1"/>
  <c r="E83" i="6" s="1"/>
  <c r="C61" i="6"/>
  <c r="B61" i="6" s="1"/>
  <c r="F61" i="3" s="1"/>
  <c r="BB7" i="1" s="1"/>
  <c r="F2" i="3"/>
  <c r="B50" i="6"/>
  <c r="C29" i="6"/>
  <c r="B29" i="6" s="1"/>
  <c r="D37" i="6"/>
  <c r="D41" i="6"/>
  <c r="D38" i="6"/>
  <c r="D79" i="6"/>
  <c r="F40" i="5"/>
  <c r="F37" i="5"/>
  <c r="F41" i="5"/>
  <c r="D35" i="5"/>
  <c r="F41" i="4"/>
  <c r="F38" i="4"/>
  <c r="F36" i="4"/>
  <c r="F79" i="4"/>
  <c r="E40" i="4"/>
  <c r="D38" i="9"/>
  <c r="D83" i="9"/>
  <c r="E41" i="8"/>
  <c r="F38" i="8"/>
  <c r="F41" i="8"/>
  <c r="F37" i="7"/>
  <c r="F39" i="7"/>
  <c r="F41" i="7"/>
  <c r="F38" i="7"/>
  <c r="E39" i="5"/>
  <c r="E41" i="5"/>
  <c r="E42" i="4"/>
  <c r="E33" i="4" s="1"/>
  <c r="M2" i="2" a="1"/>
  <c r="M2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AY10" i="2" a="1"/>
  <c r="AY10" i="2" s="1"/>
  <c r="AS10" i="2" a="1"/>
  <c r="AS10" i="2" s="1"/>
  <c r="AI10" i="2" a="1"/>
  <c r="AI10" i="2" s="1"/>
  <c r="AC10" i="2" a="1"/>
  <c r="AC10" i="2" s="1"/>
  <c r="S10" i="2" a="1"/>
  <c r="S10" i="2" s="1"/>
  <c r="M10" i="2" a="1"/>
  <c r="M10" i="2" s="1"/>
  <c r="C10" i="2" a="1"/>
  <c r="C10" i="2" s="1"/>
  <c r="BG10" i="2" a="1"/>
  <c r="BG10" i="2" s="1"/>
  <c r="AK10" i="2" a="1"/>
  <c r="AK10" i="2" s="1"/>
  <c r="AA10" i="2" a="1"/>
  <c r="AA10" i="2" s="1"/>
  <c r="E10" i="2" a="1"/>
  <c r="E10" i="2" s="1"/>
  <c r="BC10" i="2" a="1"/>
  <c r="BC10" i="2" s="1"/>
  <c r="AW10" i="2" a="1"/>
  <c r="AW10" i="2" s="1"/>
  <c r="AM10" i="2" a="1"/>
  <c r="AM10" i="2" s="1"/>
  <c r="AG10" i="2" a="1"/>
  <c r="AG10" i="2" s="1"/>
  <c r="W10" i="2" a="1"/>
  <c r="W10" i="2" s="1"/>
  <c r="Q10" i="2" a="1"/>
  <c r="Q10" i="2" s="1"/>
  <c r="G10" i="2" a="1"/>
  <c r="G10" i="2" s="1"/>
  <c r="BA10" i="2" a="1"/>
  <c r="BA10" i="2" s="1"/>
  <c r="AQ10" i="2" a="1"/>
  <c r="AQ10" i="2" s="1"/>
  <c r="U10" i="2" a="1"/>
  <c r="U10" i="2" s="1"/>
  <c r="K10" i="2" a="1"/>
  <c r="K10" i="2" s="1"/>
  <c r="BE10" i="2" a="1"/>
  <c r="BE10" i="2" s="1"/>
  <c r="AU10" i="2" a="1"/>
  <c r="AU10" i="2" s="1"/>
  <c r="AO10" i="2" a="1"/>
  <c r="AO10" i="2" s="1"/>
  <c r="AE10" i="2" a="1"/>
  <c r="AE10" i="2" s="1"/>
  <c r="Y10" i="2" a="1"/>
  <c r="Y10" i="2" s="1"/>
  <c r="O10" i="2" a="1"/>
  <c r="O10" i="2" s="1"/>
  <c r="I10" i="2" a="1"/>
  <c r="I10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BC11" i="2" a="1"/>
  <c r="BC11" i="2" s="1"/>
  <c r="AY11" i="2" a="1"/>
  <c r="AY11" i="2" s="1"/>
  <c r="AU11" i="2" a="1"/>
  <c r="AU11" i="2" s="1"/>
  <c r="AQ11" i="2" a="1"/>
  <c r="AQ11" i="2" s="1"/>
  <c r="AM11" i="2" a="1"/>
  <c r="AM11" i="2" s="1"/>
  <c r="AI11" i="2" a="1"/>
  <c r="AI11" i="2" s="1"/>
  <c r="AE11" i="2" a="1"/>
  <c r="AE11" i="2" s="1"/>
  <c r="AA11" i="2" a="1"/>
  <c r="AA11" i="2" s="1"/>
  <c r="W11" i="2" a="1"/>
  <c r="W11" i="2" s="1"/>
  <c r="S11" i="2" a="1"/>
  <c r="S11" i="2" s="1"/>
  <c r="O11" i="2" a="1"/>
  <c r="O11" i="2" s="1"/>
  <c r="K11" i="2" a="1"/>
  <c r="K11" i="2" s="1"/>
  <c r="G11" i="2" a="1"/>
  <c r="G11" i="2" s="1"/>
  <c r="C11" i="2" a="1"/>
  <c r="C11" i="2" s="1"/>
  <c r="AS11" i="2" a="1"/>
  <c r="AS11" i="2" s="1"/>
  <c r="AC11" i="2" a="1"/>
  <c r="AC11" i="2" s="1"/>
  <c r="M11" i="2" a="1"/>
  <c r="M11" i="2" s="1"/>
  <c r="AK11" i="2" a="1"/>
  <c r="AK11" i="2" s="1"/>
  <c r="AW11" i="2" a="1"/>
  <c r="AW11" i="2" s="1"/>
  <c r="AG11" i="2" a="1"/>
  <c r="AG11" i="2" s="1"/>
  <c r="Q11" i="2" a="1"/>
  <c r="Q11" i="2" s="1"/>
  <c r="BA11" i="2" a="1"/>
  <c r="BA11" i="2" s="1"/>
  <c r="U11" i="2" a="1"/>
  <c r="U11" i="2" s="1"/>
  <c r="E11" i="2" a="1"/>
  <c r="E11" i="2" s="1"/>
  <c r="BE11" i="2" a="1"/>
  <c r="BE11" i="2" s="1"/>
  <c r="AO11" i="2" a="1"/>
  <c r="AO11" i="2" s="1"/>
  <c r="Y11" i="2" a="1"/>
  <c r="Y11" i="2" s="1"/>
  <c r="I11" i="2" a="1"/>
  <c r="I11" i="2" s="1"/>
  <c r="AY4" i="2" a="1"/>
  <c r="AY4" i="2" s="1"/>
  <c r="M4" i="2" a="1"/>
  <c r="M4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F20" i="2" a="1"/>
  <c r="BF20" i="2" s="1"/>
  <c r="BB20" i="2" a="1"/>
  <c r="BB20" i="2" s="1"/>
  <c r="AX20" i="2" a="1"/>
  <c r="AX20" i="2" s="1"/>
  <c r="AT20" i="2" a="1"/>
  <c r="AT20" i="2" s="1"/>
  <c r="AP20" i="2" a="1"/>
  <c r="AP20" i="2" s="1"/>
  <c r="AL20" i="2" a="1"/>
  <c r="AL20" i="2" s="1"/>
  <c r="AH20" i="2" a="1"/>
  <c r="AH20" i="2" s="1"/>
  <c r="AD20" i="2" a="1"/>
  <c r="AD20" i="2" s="1"/>
  <c r="Z20" i="2" a="1"/>
  <c r="Z20" i="2" s="1"/>
  <c r="V20" i="2" a="1"/>
  <c r="V20" i="2" s="1"/>
  <c r="R20" i="2" a="1"/>
  <c r="R20" i="2" s="1"/>
  <c r="N20" i="2" a="1"/>
  <c r="N20" i="2" s="1"/>
  <c r="J20" i="2" a="1"/>
  <c r="J20" i="2" s="1"/>
  <c r="F20" i="2" a="1"/>
  <c r="F20" i="2" s="1"/>
  <c r="B20" i="2" a="1"/>
  <c r="B20" i="2" s="1"/>
  <c r="BD20" i="2" a="1"/>
  <c r="BD20" i="2" s="1"/>
  <c r="AN20" i="2" a="1"/>
  <c r="AN20" i="2" s="1"/>
  <c r="X20" i="2" a="1"/>
  <c r="X20" i="2" s="1"/>
  <c r="H20" i="2" a="1"/>
  <c r="H20" i="2" s="1"/>
  <c r="AZ20" i="2" a="1"/>
  <c r="AZ20" i="2" s="1"/>
  <c r="AJ20" i="2" a="1"/>
  <c r="AJ20" i="2" s="1"/>
  <c r="T20" i="2" a="1"/>
  <c r="T20" i="2" s="1"/>
  <c r="D20" i="2" a="1"/>
  <c r="D20" i="2" s="1"/>
  <c r="M3" i="2" a="1"/>
  <c r="M3" i="2" s="1"/>
  <c r="H9" i="2" a="1"/>
  <c r="H9" i="2" s="1"/>
  <c r="P9" i="2" a="1"/>
  <c r="P9" i="2" s="1"/>
  <c r="X9" i="2" a="1"/>
  <c r="X9" i="2" s="1"/>
  <c r="AF9" i="2" a="1"/>
  <c r="AF9" i="2" s="1"/>
  <c r="AN9" i="2" a="1"/>
  <c r="AN9" i="2" s="1"/>
  <c r="AV9" i="2" a="1"/>
  <c r="AV9" i="2" s="1"/>
  <c r="B12" i="2" a="1"/>
  <c r="B12" i="2" s="1"/>
  <c r="H12" i="2" a="1"/>
  <c r="H12" i="2" s="1"/>
  <c r="R12" i="2" a="1"/>
  <c r="R12" i="2" s="1"/>
  <c r="X12" i="2" a="1"/>
  <c r="X12" i="2" s="1"/>
  <c r="AH12" i="2" a="1"/>
  <c r="AH12" i="2" s="1"/>
  <c r="AN12" i="2" a="1"/>
  <c r="AN12" i="2" s="1"/>
  <c r="AX12" i="2" a="1"/>
  <c r="AX12" i="2" s="1"/>
  <c r="BD12" i="2" a="1"/>
  <c r="BD12" i="2" s="1"/>
  <c r="B13" i="2" a="1"/>
  <c r="B13" i="2" s="1"/>
  <c r="R13" i="2" a="1"/>
  <c r="R13" i="2" s="1"/>
  <c r="AH13" i="2" a="1"/>
  <c r="AH13" i="2" s="1"/>
  <c r="AX13" i="2" a="1"/>
  <c r="AX13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K14" i="2" a="1"/>
  <c r="K14" i="2" s="1"/>
  <c r="Q14" i="2" a="1"/>
  <c r="Q14" i="2" s="1"/>
  <c r="AA14" i="2" a="1"/>
  <c r="AA14" i="2" s="1"/>
  <c r="AG14" i="2" a="1"/>
  <c r="AG14" i="2" s="1"/>
  <c r="AQ14" i="2" a="1"/>
  <c r="AQ14" i="2" s="1"/>
  <c r="AW14" i="2" a="1"/>
  <c r="AW14" i="2" s="1"/>
  <c r="BG14" i="2" a="1"/>
  <c r="BG14" i="2" s="1"/>
  <c r="K15" i="2" a="1"/>
  <c r="K15" i="2" s="1"/>
  <c r="AA15" i="2" a="1"/>
  <c r="AA15" i="2" s="1"/>
  <c r="AQ15" i="2" a="1"/>
  <c r="AQ15" i="2" s="1"/>
  <c r="D16" i="2" a="1"/>
  <c r="D16" i="2" s="1"/>
  <c r="Z16" i="2" a="1"/>
  <c r="Z16" i="2" s="1"/>
  <c r="AF16" i="2" a="1"/>
  <c r="AF16" i="2" s="1"/>
  <c r="AN16" i="2" a="1"/>
  <c r="AN16" i="2" s="1"/>
  <c r="BB16" i="2" a="1"/>
  <c r="BB16" i="2" s="1"/>
  <c r="P17" i="2" a="1"/>
  <c r="P17" i="2" s="1"/>
  <c r="AV17" i="2" a="1"/>
  <c r="AV17" i="2" s="1"/>
  <c r="I18" i="2" a="1"/>
  <c r="I18" i="2" s="1"/>
  <c r="AE18" i="2" a="1"/>
  <c r="AE18" i="2" s="1"/>
  <c r="AO18" i="2" a="1"/>
  <c r="AO18" i="2" s="1"/>
  <c r="P20" i="2" a="1"/>
  <c r="P20" i="2" s="1"/>
  <c r="AV20" i="2" a="1"/>
  <c r="AV20" i="2" s="1"/>
  <c r="Y22" i="2" a="1"/>
  <c r="Y22" i="2" s="1"/>
  <c r="B23" i="2" a="1"/>
  <c r="B23" i="2" s="1"/>
  <c r="AS23" i="2" a="1"/>
  <c r="AS23" i="2" s="1"/>
  <c r="AB24" i="2" a="1"/>
  <c r="AB24" i="2" s="1"/>
  <c r="K25" i="2" a="1"/>
  <c r="K25" i="2" s="1"/>
  <c r="BB25" i="2" a="1"/>
  <c r="BB25" i="2" s="1"/>
  <c r="AK26" i="2" a="1"/>
  <c r="AK26" i="2" s="1"/>
  <c r="K29" i="2" a="1"/>
  <c r="K29" i="2" s="1"/>
  <c r="T31" i="2" a="1"/>
  <c r="T31" i="2" s="1"/>
  <c r="AA58" i="2" a="1"/>
  <c r="AA58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H13" i="2" a="1"/>
  <c r="BH13" i="2" s="1"/>
  <c r="BD13" i="2" a="1"/>
  <c r="BD13" i="2" s="1"/>
  <c r="AZ13" i="2" a="1"/>
  <c r="AZ13" i="2" s="1"/>
  <c r="AV13" i="2" a="1"/>
  <c r="AV13" i="2" s="1"/>
  <c r="AR13" i="2" a="1"/>
  <c r="AR13" i="2" s="1"/>
  <c r="AN13" i="2" a="1"/>
  <c r="AN13" i="2" s="1"/>
  <c r="AJ13" i="2" a="1"/>
  <c r="AJ13" i="2" s="1"/>
  <c r="AF13" i="2" a="1"/>
  <c r="AF13" i="2" s="1"/>
  <c r="AB13" i="2" a="1"/>
  <c r="AB13" i="2" s="1"/>
  <c r="X13" i="2" a="1"/>
  <c r="X13" i="2" s="1"/>
  <c r="T13" i="2" a="1"/>
  <c r="T13" i="2" s="1"/>
  <c r="P13" i="2" a="1"/>
  <c r="P13" i="2" s="1"/>
  <c r="L13" i="2" a="1"/>
  <c r="L13" i="2" s="1"/>
  <c r="H13" i="2" a="1"/>
  <c r="H13" i="2" s="1"/>
  <c r="D13" i="2" a="1"/>
  <c r="D13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F17" i="2" a="1"/>
  <c r="BF17" i="2" s="1"/>
  <c r="BB17" i="2" a="1"/>
  <c r="BB17" i="2" s="1"/>
  <c r="AX17" i="2" a="1"/>
  <c r="AX17" i="2" s="1"/>
  <c r="AT17" i="2" a="1"/>
  <c r="AT17" i="2" s="1"/>
  <c r="AP17" i="2" a="1"/>
  <c r="AP17" i="2" s="1"/>
  <c r="AL17" i="2" a="1"/>
  <c r="AL17" i="2" s="1"/>
  <c r="AH17" i="2" a="1"/>
  <c r="AH17" i="2" s="1"/>
  <c r="AD17" i="2" a="1"/>
  <c r="AD17" i="2" s="1"/>
  <c r="Z17" i="2" a="1"/>
  <c r="Z17" i="2" s="1"/>
  <c r="V17" i="2" a="1"/>
  <c r="V17" i="2" s="1"/>
  <c r="R17" i="2" a="1"/>
  <c r="R17" i="2" s="1"/>
  <c r="N17" i="2" a="1"/>
  <c r="N17" i="2" s="1"/>
  <c r="J17" i="2" a="1"/>
  <c r="J17" i="2" s="1"/>
  <c r="F17" i="2" a="1"/>
  <c r="F17" i="2" s="1"/>
  <c r="B17" i="2" a="1"/>
  <c r="B17" i="2" s="1"/>
  <c r="BD17" i="2" a="1"/>
  <c r="BD17" i="2" s="1"/>
  <c r="AN17" i="2" a="1"/>
  <c r="AN17" i="2" s="1"/>
  <c r="X17" i="2" a="1"/>
  <c r="X17" i="2" s="1"/>
  <c r="H17" i="2" a="1"/>
  <c r="H17" i="2" s="1"/>
  <c r="BH17" i="2" a="1"/>
  <c r="BH17" i="2" s="1"/>
  <c r="AR17" i="2" a="1"/>
  <c r="AR17" i="2" s="1"/>
  <c r="AB17" i="2" a="1"/>
  <c r="AB17" i="2" s="1"/>
  <c r="L17" i="2" a="1"/>
  <c r="L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D21" i="2" a="1"/>
  <c r="BD21" i="2" s="1"/>
  <c r="AZ21" i="2" a="1"/>
  <c r="AZ21" i="2" s="1"/>
  <c r="AV21" i="2" a="1"/>
  <c r="AV21" i="2" s="1"/>
  <c r="AR21" i="2" a="1"/>
  <c r="AR21" i="2" s="1"/>
  <c r="AN21" i="2" a="1"/>
  <c r="AN21" i="2" s="1"/>
  <c r="AJ21" i="2" a="1"/>
  <c r="AJ21" i="2" s="1"/>
  <c r="AF21" i="2" a="1"/>
  <c r="AF21" i="2" s="1"/>
  <c r="AB21" i="2" a="1"/>
  <c r="AB21" i="2" s="1"/>
  <c r="X21" i="2" a="1"/>
  <c r="X21" i="2" s="1"/>
  <c r="T21" i="2" a="1"/>
  <c r="T21" i="2" s="1"/>
  <c r="P21" i="2" a="1"/>
  <c r="P21" i="2" s="1"/>
  <c r="L21" i="2" a="1"/>
  <c r="L21" i="2" s="1"/>
  <c r="H21" i="2" a="1"/>
  <c r="H21" i="2" s="1"/>
  <c r="D21" i="2" a="1"/>
  <c r="D21" i="2" s="1"/>
  <c r="BF21" i="2" a="1"/>
  <c r="BF21" i="2" s="1"/>
  <c r="BB21" i="2" a="1"/>
  <c r="BB21" i="2" s="1"/>
  <c r="AX21" i="2" a="1"/>
  <c r="AX21" i="2" s="1"/>
  <c r="AT21" i="2" a="1"/>
  <c r="AT21" i="2" s="1"/>
  <c r="AP21" i="2" a="1"/>
  <c r="AP21" i="2" s="1"/>
  <c r="AL21" i="2" a="1"/>
  <c r="AL21" i="2" s="1"/>
  <c r="AH21" i="2" a="1"/>
  <c r="AH21" i="2" s="1"/>
  <c r="AD21" i="2" a="1"/>
  <c r="AD21" i="2" s="1"/>
  <c r="Z21" i="2" a="1"/>
  <c r="Z21" i="2" s="1"/>
  <c r="V21" i="2" a="1"/>
  <c r="V21" i="2" s="1"/>
  <c r="R21" i="2" a="1"/>
  <c r="R21" i="2" s="1"/>
  <c r="N21" i="2" a="1"/>
  <c r="N21" i="2" s="1"/>
  <c r="J21" i="2" a="1"/>
  <c r="J21" i="2" s="1"/>
  <c r="F21" i="2" a="1"/>
  <c r="F21" i="2" s="1"/>
  <c r="B21" i="2" a="1"/>
  <c r="B21" i="2" s="1"/>
  <c r="BF25" i="2" a="1"/>
  <c r="BF25" i="2" s="1"/>
  <c r="BC25" i="2" a="1"/>
  <c r="BC25" i="2" s="1"/>
  <c r="AX25" i="2" a="1"/>
  <c r="AX25" i="2" s="1"/>
  <c r="AU25" i="2" a="1"/>
  <c r="AU25" i="2" s="1"/>
  <c r="AP25" i="2" a="1"/>
  <c r="AP25" i="2" s="1"/>
  <c r="AM25" i="2" a="1"/>
  <c r="AM25" i="2" s="1"/>
  <c r="AH25" i="2" a="1"/>
  <c r="AH25" i="2" s="1"/>
  <c r="AE25" i="2" a="1"/>
  <c r="AE25" i="2" s="1"/>
  <c r="Z25" i="2" a="1"/>
  <c r="Z25" i="2" s="1"/>
  <c r="W25" i="2" a="1"/>
  <c r="W25" i="2" s="1"/>
  <c r="R25" i="2" a="1"/>
  <c r="R25" i="2" s="1"/>
  <c r="O25" i="2" a="1"/>
  <c r="O25" i="2" s="1"/>
  <c r="J25" i="2" a="1"/>
  <c r="J25" i="2" s="1"/>
  <c r="G25" i="2" a="1"/>
  <c r="G25" i="2" s="1"/>
  <c r="B25" i="2" a="1"/>
  <c r="B25" i="2" s="1"/>
  <c r="BH25" i="2" a="1"/>
  <c r="BH25" i="2" s="1"/>
  <c r="BE25" i="2" a="1"/>
  <c r="BE25" i="2" s="1"/>
  <c r="AZ25" i="2" a="1"/>
  <c r="AZ25" i="2" s="1"/>
  <c r="AW25" i="2" a="1"/>
  <c r="AW25" i="2" s="1"/>
  <c r="AR25" i="2" a="1"/>
  <c r="AR25" i="2" s="1"/>
  <c r="AO25" i="2" a="1"/>
  <c r="AO25" i="2" s="1"/>
  <c r="AJ25" i="2" a="1"/>
  <c r="AJ25" i="2" s="1"/>
  <c r="AG25" i="2" a="1"/>
  <c r="AG25" i="2" s="1"/>
  <c r="AB25" i="2" a="1"/>
  <c r="AB25" i="2" s="1"/>
  <c r="Y25" i="2" a="1"/>
  <c r="Y25" i="2" s="1"/>
  <c r="T25" i="2" a="1"/>
  <c r="T25" i="2" s="1"/>
  <c r="Q25" i="2" a="1"/>
  <c r="Q25" i="2" s="1"/>
  <c r="L25" i="2" a="1"/>
  <c r="L25" i="2" s="1"/>
  <c r="I25" i="2" a="1"/>
  <c r="I25" i="2" s="1"/>
  <c r="D25" i="2" a="1"/>
  <c r="D25" i="2" s="1"/>
  <c r="BA25" i="2" a="1"/>
  <c r="BA25" i="2" s="1"/>
  <c r="AV25" i="2" a="1"/>
  <c r="AV25" i="2" s="1"/>
  <c r="AK25" i="2" a="1"/>
  <c r="AK25" i="2" s="1"/>
  <c r="AF25" i="2" a="1"/>
  <c r="AF25" i="2" s="1"/>
  <c r="U25" i="2" a="1"/>
  <c r="U25" i="2" s="1"/>
  <c r="P25" i="2" a="1"/>
  <c r="P25" i="2" s="1"/>
  <c r="E25" i="2" a="1"/>
  <c r="E25" i="2" s="1"/>
  <c r="AY25" i="2" a="1"/>
  <c r="AY25" i="2" s="1"/>
  <c r="AT25" i="2" a="1"/>
  <c r="AT25" i="2" s="1"/>
  <c r="AI25" i="2" a="1"/>
  <c r="AI25" i="2" s="1"/>
  <c r="AD25" i="2" a="1"/>
  <c r="AD25" i="2" s="1"/>
  <c r="S25" i="2" a="1"/>
  <c r="S25" i="2" s="1"/>
  <c r="N25" i="2" a="1"/>
  <c r="N25" i="2" s="1"/>
  <c r="C25" i="2" a="1"/>
  <c r="C25" i="2" s="1"/>
  <c r="BD25" i="2" a="1"/>
  <c r="BD25" i="2" s="1"/>
  <c r="AS25" i="2" a="1"/>
  <c r="AS25" i="2" s="1"/>
  <c r="AN25" i="2" a="1"/>
  <c r="AN25" i="2" s="1"/>
  <c r="AC25" i="2" a="1"/>
  <c r="AC25" i="2" s="1"/>
  <c r="X25" i="2" a="1"/>
  <c r="X25" i="2" s="1"/>
  <c r="M25" i="2" a="1"/>
  <c r="M25" i="2" s="1"/>
  <c r="H25" i="2" a="1"/>
  <c r="H25" i="2" s="1"/>
  <c r="AQ25" i="2" a="1"/>
  <c r="AQ25" i="2" s="1"/>
  <c r="V25" i="2" a="1"/>
  <c r="V25" i="2" s="1"/>
  <c r="BG25" i="2" a="1"/>
  <c r="BG25" i="2" s="1"/>
  <c r="AL25" i="2" a="1"/>
  <c r="AL25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E29" i="2" a="1"/>
  <c r="BE29" i="2" s="1"/>
  <c r="BA29" i="2" a="1"/>
  <c r="BA29" i="2" s="1"/>
  <c r="AW29" i="2" a="1"/>
  <c r="AW29" i="2" s="1"/>
  <c r="AS29" i="2" a="1"/>
  <c r="AS29" i="2" s="1"/>
  <c r="AO29" i="2" a="1"/>
  <c r="AO29" i="2" s="1"/>
  <c r="AK29" i="2" a="1"/>
  <c r="AK29" i="2" s="1"/>
  <c r="AG29" i="2" a="1"/>
  <c r="AG29" i="2" s="1"/>
  <c r="AC29" i="2" a="1"/>
  <c r="AC29" i="2" s="1"/>
  <c r="Y29" i="2" a="1"/>
  <c r="Y29" i="2" s="1"/>
  <c r="U29" i="2" a="1"/>
  <c r="U29" i="2" s="1"/>
  <c r="Q29" i="2" a="1"/>
  <c r="Q29" i="2" s="1"/>
  <c r="M29" i="2" a="1"/>
  <c r="M29" i="2" s="1"/>
  <c r="I29" i="2" a="1"/>
  <c r="I29" i="2" s="1"/>
  <c r="E29" i="2" a="1"/>
  <c r="E29" i="2" s="1"/>
  <c r="BC29" i="2" a="1"/>
  <c r="BC29" i="2" s="1"/>
  <c r="AM29" i="2" a="1"/>
  <c r="AM29" i="2" s="1"/>
  <c r="W29" i="2" a="1"/>
  <c r="W29" i="2" s="1"/>
  <c r="G29" i="2" a="1"/>
  <c r="G29" i="2" s="1"/>
  <c r="AY29" i="2" a="1"/>
  <c r="AY29" i="2" s="1"/>
  <c r="AI29" i="2" a="1"/>
  <c r="AI29" i="2" s="1"/>
  <c r="S29" i="2" a="1"/>
  <c r="S29" i="2" s="1"/>
  <c r="C29" i="2" a="1"/>
  <c r="C29" i="2" s="1"/>
  <c r="AU29" i="2" a="1"/>
  <c r="AU29" i="2" s="1"/>
  <c r="AE29" i="2" a="1"/>
  <c r="AE29" i="2" s="1"/>
  <c r="O29" i="2" a="1"/>
  <c r="O29" i="2" s="1"/>
  <c r="AQ29" i="2" a="1"/>
  <c r="AQ29" i="2" s="1"/>
  <c r="AA29" i="2" a="1"/>
  <c r="AA29" i="2" s="1"/>
  <c r="BH60" i="2" a="1"/>
  <c r="BH60" i="2" s="1"/>
  <c r="BD60" i="2" a="1"/>
  <c r="BD60" i="2" s="1"/>
  <c r="AZ60" i="2" a="1"/>
  <c r="AZ60" i="2" s="1"/>
  <c r="AV60" i="2" a="1"/>
  <c r="AV60" i="2" s="1"/>
  <c r="AR60" i="2" a="1"/>
  <c r="AR60" i="2" s="1"/>
  <c r="AN60" i="2" a="1"/>
  <c r="AN60" i="2" s="1"/>
  <c r="AJ60" i="2" a="1"/>
  <c r="AJ60" i="2" s="1"/>
  <c r="AF60" i="2" a="1"/>
  <c r="AF60" i="2" s="1"/>
  <c r="AB60" i="2" a="1"/>
  <c r="AB60" i="2" s="1"/>
  <c r="X60" i="2" a="1"/>
  <c r="X60" i="2" s="1"/>
  <c r="T60" i="2" a="1"/>
  <c r="T60" i="2" s="1"/>
  <c r="P60" i="2" a="1"/>
  <c r="P60" i="2" s="1"/>
  <c r="L60" i="2" a="1"/>
  <c r="L60" i="2" s="1"/>
  <c r="H60" i="2" a="1"/>
  <c r="H60" i="2" s="1"/>
  <c r="D60" i="2" a="1"/>
  <c r="D60" i="2" s="1"/>
  <c r="BH57" i="2" a="1"/>
  <c r="BH57" i="2" s="1"/>
  <c r="BD57" i="2" a="1"/>
  <c r="BD57" i="2" s="1"/>
  <c r="AZ57" i="2" a="1"/>
  <c r="AZ57" i="2" s="1"/>
  <c r="AV57" i="2" a="1"/>
  <c r="AV57" i="2" s="1"/>
  <c r="AR57" i="2" a="1"/>
  <c r="AR57" i="2" s="1"/>
  <c r="AN57" i="2" a="1"/>
  <c r="AN57" i="2" s="1"/>
  <c r="AJ57" i="2" a="1"/>
  <c r="AJ57" i="2" s="1"/>
  <c r="AF57" i="2" a="1"/>
  <c r="AF57" i="2" s="1"/>
  <c r="AB57" i="2" a="1"/>
  <c r="AB57" i="2" s="1"/>
  <c r="X57" i="2" a="1"/>
  <c r="X57" i="2" s="1"/>
  <c r="T57" i="2" a="1"/>
  <c r="T57" i="2" s="1"/>
  <c r="P57" i="2" a="1"/>
  <c r="P57" i="2" s="1"/>
  <c r="L57" i="2" a="1"/>
  <c r="L57" i="2" s="1"/>
  <c r="H57" i="2" a="1"/>
  <c r="H57" i="2" s="1"/>
  <c r="D57" i="2" a="1"/>
  <c r="D57" i="2" s="1"/>
  <c r="BG59" i="2" a="1"/>
  <c r="BG59" i="2" s="1"/>
  <c r="AY59" i="2" a="1"/>
  <c r="AY59" i="2" s="1"/>
  <c r="AQ59" i="2" a="1"/>
  <c r="AQ59" i="2" s="1"/>
  <c r="AI59" i="2" a="1"/>
  <c r="AI59" i="2" s="1"/>
  <c r="AA59" i="2" a="1"/>
  <c r="AA59" i="2" s="1"/>
  <c r="S59" i="2" a="1"/>
  <c r="S59" i="2" s="1"/>
  <c r="K59" i="2" a="1"/>
  <c r="K59" i="2" s="1"/>
  <c r="C59" i="2" a="1"/>
  <c r="C59" i="2" s="1"/>
  <c r="BC58" i="2" a="1"/>
  <c r="BC58" i="2" s="1"/>
  <c r="AU58" i="2" a="1"/>
  <c r="AU58" i="2" s="1"/>
  <c r="AM58" i="2" a="1"/>
  <c r="AM58" i="2" s="1"/>
  <c r="AE58" i="2" a="1"/>
  <c r="AE58" i="2" s="1"/>
  <c r="W58" i="2" a="1"/>
  <c r="W58" i="2" s="1"/>
  <c r="O58" i="2" a="1"/>
  <c r="O58" i="2" s="1"/>
  <c r="G58" i="2" a="1"/>
  <c r="G58" i="2" s="1"/>
  <c r="BB57" i="2" a="1"/>
  <c r="BB57" i="2" s="1"/>
  <c r="AT57" i="2" a="1"/>
  <c r="AT57" i="2" s="1"/>
  <c r="AL57" i="2" a="1"/>
  <c r="AL57" i="2" s="1"/>
  <c r="AD57" i="2" a="1"/>
  <c r="AD57" i="2" s="1"/>
  <c r="V57" i="2" a="1"/>
  <c r="V57" i="2" s="1"/>
  <c r="N57" i="2" a="1"/>
  <c r="N57" i="2" s="1"/>
  <c r="F57" i="2" a="1"/>
  <c r="F57" i="2" s="1"/>
  <c r="BF60" i="2" a="1"/>
  <c r="BF60" i="2" s="1"/>
  <c r="AX60" i="2" a="1"/>
  <c r="AX60" i="2" s="1"/>
  <c r="AP60" i="2" a="1"/>
  <c r="AP60" i="2" s="1"/>
  <c r="AH60" i="2" a="1"/>
  <c r="AH60" i="2" s="1"/>
  <c r="Z60" i="2" a="1"/>
  <c r="Z60" i="2" s="1"/>
  <c r="R60" i="2" a="1"/>
  <c r="R60" i="2" s="1"/>
  <c r="J60" i="2" a="1"/>
  <c r="J60" i="2" s="1"/>
  <c r="B60" i="2" a="1"/>
  <c r="B60" i="2" s="1"/>
  <c r="BF56" i="2" a="1"/>
  <c r="BF56" i="2" s="1"/>
  <c r="AX56" i="2" a="1"/>
  <c r="AX56" i="2" s="1"/>
  <c r="AP56" i="2" a="1"/>
  <c r="AP56" i="2" s="1"/>
  <c r="AH56" i="2" a="1"/>
  <c r="AH56" i="2" s="1"/>
  <c r="Z56" i="2" a="1"/>
  <c r="Z56" i="2" s="1"/>
  <c r="T56" i="2" a="1"/>
  <c r="T56" i="2" s="1"/>
  <c r="O56" i="2" a="1"/>
  <c r="O56" i="2" s="1"/>
  <c r="BH55" i="2" a="1"/>
  <c r="BH55" i="2" s="1"/>
  <c r="BD55" i="2" a="1"/>
  <c r="BD55" i="2" s="1"/>
  <c r="AZ55" i="2" a="1"/>
  <c r="AZ55" i="2" s="1"/>
  <c r="AV55" i="2" a="1"/>
  <c r="AV55" i="2" s="1"/>
  <c r="AR55" i="2" a="1"/>
  <c r="AR55" i="2" s="1"/>
  <c r="AN55" i="2" a="1"/>
  <c r="AN55" i="2" s="1"/>
  <c r="AJ55" i="2" a="1"/>
  <c r="AJ55" i="2" s="1"/>
  <c r="AF55" i="2" a="1"/>
  <c r="AF55" i="2" s="1"/>
  <c r="AB55" i="2" a="1"/>
  <c r="AB55" i="2" s="1"/>
  <c r="X55" i="2" a="1"/>
  <c r="X55" i="2" s="1"/>
  <c r="T55" i="2" a="1"/>
  <c r="T55" i="2" s="1"/>
  <c r="P55" i="2" a="1"/>
  <c r="P55" i="2" s="1"/>
  <c r="L55" i="2" a="1"/>
  <c r="L55" i="2" s="1"/>
  <c r="H55" i="2" a="1"/>
  <c r="H55" i="2" s="1"/>
  <c r="D55" i="2" a="1"/>
  <c r="D55" i="2" s="1"/>
  <c r="BH54" i="2" a="1"/>
  <c r="BH54" i="2" s="1"/>
  <c r="BD54" i="2" a="1"/>
  <c r="BD54" i="2" s="1"/>
  <c r="AZ54" i="2" a="1"/>
  <c r="AZ54" i="2" s="1"/>
  <c r="AV54" i="2" a="1"/>
  <c r="AV54" i="2" s="1"/>
  <c r="AR54" i="2" a="1"/>
  <c r="AR54" i="2" s="1"/>
  <c r="AN54" i="2" a="1"/>
  <c r="AN54" i="2" s="1"/>
  <c r="AJ54" i="2" a="1"/>
  <c r="AJ54" i="2" s="1"/>
  <c r="AF54" i="2" a="1"/>
  <c r="AF54" i="2" s="1"/>
  <c r="AB54" i="2" a="1"/>
  <c r="AB54" i="2" s="1"/>
  <c r="X54" i="2" a="1"/>
  <c r="X54" i="2" s="1"/>
  <c r="T54" i="2" a="1"/>
  <c r="T54" i="2" s="1"/>
  <c r="P54" i="2" a="1"/>
  <c r="P54" i="2" s="1"/>
  <c r="L54" i="2" a="1"/>
  <c r="L54" i="2" s="1"/>
  <c r="H54" i="2" a="1"/>
  <c r="H54" i="2" s="1"/>
  <c r="D54" i="2" a="1"/>
  <c r="D54" i="2" s="1"/>
  <c r="BH51" i="2" a="1"/>
  <c r="BH51" i="2" s="1"/>
  <c r="BD51" i="2" a="1"/>
  <c r="BD51" i="2" s="1"/>
  <c r="AZ51" i="2" a="1"/>
  <c r="AZ51" i="2" s="1"/>
  <c r="AV51" i="2" a="1"/>
  <c r="AV51" i="2" s="1"/>
  <c r="AR51" i="2" a="1"/>
  <c r="AR51" i="2" s="1"/>
  <c r="AN51" i="2" a="1"/>
  <c r="AN51" i="2" s="1"/>
  <c r="AJ51" i="2" a="1"/>
  <c r="AJ51" i="2" s="1"/>
  <c r="AF51" i="2" a="1"/>
  <c r="AF51" i="2" s="1"/>
  <c r="AB51" i="2" a="1"/>
  <c r="AB51" i="2" s="1"/>
  <c r="X51" i="2" a="1"/>
  <c r="X51" i="2" s="1"/>
  <c r="T51" i="2" a="1"/>
  <c r="T51" i="2" s="1"/>
  <c r="P51" i="2" a="1"/>
  <c r="P51" i="2" s="1"/>
  <c r="L51" i="2" a="1"/>
  <c r="L51" i="2" s="1"/>
  <c r="H51" i="2" a="1"/>
  <c r="H51" i="2" s="1"/>
  <c r="D51" i="2" a="1"/>
  <c r="D51" i="2" s="1"/>
  <c r="BH50" i="2" a="1"/>
  <c r="BH50" i="2" s="1"/>
  <c r="BD50" i="2" a="1"/>
  <c r="BD50" i="2" s="1"/>
  <c r="AZ50" i="2" a="1"/>
  <c r="AZ50" i="2" s="1"/>
  <c r="AV50" i="2" a="1"/>
  <c r="AV50" i="2" s="1"/>
  <c r="AR50" i="2" a="1"/>
  <c r="AR50" i="2" s="1"/>
  <c r="AN50" i="2" a="1"/>
  <c r="AN50" i="2" s="1"/>
  <c r="AJ50" i="2" a="1"/>
  <c r="AJ50" i="2" s="1"/>
  <c r="AF50" i="2" a="1"/>
  <c r="AF50" i="2" s="1"/>
  <c r="AB50" i="2" a="1"/>
  <c r="AB50" i="2" s="1"/>
  <c r="X50" i="2" a="1"/>
  <c r="X50" i="2" s="1"/>
  <c r="T50" i="2" a="1"/>
  <c r="T50" i="2" s="1"/>
  <c r="P50" i="2" a="1"/>
  <c r="P50" i="2" s="1"/>
  <c r="L50" i="2" a="1"/>
  <c r="L50" i="2" s="1"/>
  <c r="H50" i="2" a="1"/>
  <c r="H50" i="2" s="1"/>
  <c r="D50" i="2" a="1"/>
  <c r="D50" i="2" s="1"/>
  <c r="BC59" i="2" a="1"/>
  <c r="BC59" i="2" s="1"/>
  <c r="AM59" i="2" a="1"/>
  <c r="AM59" i="2" s="1"/>
  <c r="W59" i="2" a="1"/>
  <c r="W59" i="2" s="1"/>
  <c r="G59" i="2" a="1"/>
  <c r="G59" i="2" s="1"/>
  <c r="BF57" i="2" a="1"/>
  <c r="BF57" i="2" s="1"/>
  <c r="AP57" i="2" a="1"/>
  <c r="AP57" i="2" s="1"/>
  <c r="Z57" i="2" a="1"/>
  <c r="Z57" i="2" s="1"/>
  <c r="J57" i="2" a="1"/>
  <c r="J57" i="2" s="1"/>
  <c r="M56" i="2" a="1"/>
  <c r="M56" i="2" s="1"/>
  <c r="C56" i="2" a="1"/>
  <c r="C56" i="2" s="1"/>
  <c r="BF55" i="2" a="1"/>
  <c r="BF55" i="2" s="1"/>
  <c r="AX55" i="2" a="1"/>
  <c r="AX55" i="2" s="1"/>
  <c r="AP55" i="2" a="1"/>
  <c r="AP55" i="2" s="1"/>
  <c r="AH55" i="2" a="1"/>
  <c r="AH55" i="2" s="1"/>
  <c r="Z55" i="2" a="1"/>
  <c r="Z55" i="2" s="1"/>
  <c r="R55" i="2" a="1"/>
  <c r="R55" i="2" s="1"/>
  <c r="J55" i="2" a="1"/>
  <c r="J55" i="2" s="1"/>
  <c r="B55" i="2" a="1"/>
  <c r="B55" i="2" s="1"/>
  <c r="BC53" i="2" a="1"/>
  <c r="BC53" i="2" s="1"/>
  <c r="AU53" i="2" a="1"/>
  <c r="AU53" i="2" s="1"/>
  <c r="AM53" i="2" a="1"/>
  <c r="AM53" i="2" s="1"/>
  <c r="AE53" i="2" a="1"/>
  <c r="AE53" i="2" s="1"/>
  <c r="W53" i="2" a="1"/>
  <c r="W53" i="2" s="1"/>
  <c r="O53" i="2" a="1"/>
  <c r="O53" i="2" s="1"/>
  <c r="G53" i="2" a="1"/>
  <c r="G53" i="2" s="1"/>
  <c r="BG52" i="2" a="1"/>
  <c r="BG52" i="2" s="1"/>
  <c r="AY52" i="2" a="1"/>
  <c r="AY52" i="2" s="1"/>
  <c r="AQ52" i="2" a="1"/>
  <c r="AQ52" i="2" s="1"/>
  <c r="AI52" i="2" a="1"/>
  <c r="AI52" i="2" s="1"/>
  <c r="AA52" i="2" a="1"/>
  <c r="AA52" i="2" s="1"/>
  <c r="S52" i="2" a="1"/>
  <c r="S52" i="2" s="1"/>
  <c r="K52" i="2" a="1"/>
  <c r="K52" i="2" s="1"/>
  <c r="C52" i="2" a="1"/>
  <c r="C52" i="2" s="1"/>
  <c r="BF51" i="2" a="1"/>
  <c r="BF51" i="2" s="1"/>
  <c r="AX51" i="2" a="1"/>
  <c r="AX51" i="2" s="1"/>
  <c r="AP51" i="2" a="1"/>
  <c r="AP51" i="2" s="1"/>
  <c r="AH51" i="2" a="1"/>
  <c r="AH51" i="2" s="1"/>
  <c r="Z51" i="2" a="1"/>
  <c r="Z51" i="2" s="1"/>
  <c r="R51" i="2" a="1"/>
  <c r="R51" i="2" s="1"/>
  <c r="J51" i="2" a="1"/>
  <c r="J51" i="2" s="1"/>
  <c r="B51" i="2" a="1"/>
  <c r="B51" i="2" s="1"/>
  <c r="BF47" i="2" a="1"/>
  <c r="BF47" i="2" s="1"/>
  <c r="BB47" i="2" a="1"/>
  <c r="BB47" i="2" s="1"/>
  <c r="AX47" i="2" a="1"/>
  <c r="AX47" i="2" s="1"/>
  <c r="AT47" i="2" a="1"/>
  <c r="AT47" i="2" s="1"/>
  <c r="AP47" i="2" a="1"/>
  <c r="AP47" i="2" s="1"/>
  <c r="AL47" i="2" a="1"/>
  <c r="AL47" i="2" s="1"/>
  <c r="AH47" i="2" a="1"/>
  <c r="AH47" i="2" s="1"/>
  <c r="AD47" i="2" a="1"/>
  <c r="AD47" i="2" s="1"/>
  <c r="Z47" i="2" a="1"/>
  <c r="Z47" i="2" s="1"/>
  <c r="V47" i="2" a="1"/>
  <c r="V47" i="2" s="1"/>
  <c r="R47" i="2" a="1"/>
  <c r="R47" i="2" s="1"/>
  <c r="N47" i="2" a="1"/>
  <c r="N47" i="2" s="1"/>
  <c r="J47" i="2" a="1"/>
  <c r="J47" i="2" s="1"/>
  <c r="F47" i="2" a="1"/>
  <c r="F47" i="2" s="1"/>
  <c r="B47" i="2" a="1"/>
  <c r="B47" i="2" s="1"/>
  <c r="BF46" i="2" a="1"/>
  <c r="BF46" i="2" s="1"/>
  <c r="BB46" i="2" a="1"/>
  <c r="BB46" i="2" s="1"/>
  <c r="AX46" i="2" a="1"/>
  <c r="AX46" i="2" s="1"/>
  <c r="AT46" i="2" a="1"/>
  <c r="AT46" i="2" s="1"/>
  <c r="AP46" i="2" a="1"/>
  <c r="AP46" i="2" s="1"/>
  <c r="AL46" i="2" a="1"/>
  <c r="AL46" i="2" s="1"/>
  <c r="AH46" i="2" a="1"/>
  <c r="AH46" i="2" s="1"/>
  <c r="AD46" i="2" a="1"/>
  <c r="AD46" i="2" s="1"/>
  <c r="Z46" i="2" a="1"/>
  <c r="Z46" i="2" s="1"/>
  <c r="V46" i="2" a="1"/>
  <c r="V46" i="2" s="1"/>
  <c r="R46" i="2" a="1"/>
  <c r="R46" i="2" s="1"/>
  <c r="N46" i="2" a="1"/>
  <c r="N46" i="2" s="1"/>
  <c r="J46" i="2" a="1"/>
  <c r="J46" i="2" s="1"/>
  <c r="F46" i="2" a="1"/>
  <c r="F46" i="2" s="1"/>
  <c r="B46" i="2" a="1"/>
  <c r="B46" i="2" s="1"/>
  <c r="BF43" i="2" a="1"/>
  <c r="BF43" i="2" s="1"/>
  <c r="BB43" i="2" a="1"/>
  <c r="BB43" i="2" s="1"/>
  <c r="AX43" i="2" a="1"/>
  <c r="AX43" i="2" s="1"/>
  <c r="AT43" i="2" a="1"/>
  <c r="AT43" i="2" s="1"/>
  <c r="AP43" i="2" a="1"/>
  <c r="AP43" i="2" s="1"/>
  <c r="AL43" i="2" a="1"/>
  <c r="AL43" i="2" s="1"/>
  <c r="AH43" i="2" a="1"/>
  <c r="AH43" i="2" s="1"/>
  <c r="AD43" i="2" a="1"/>
  <c r="AD43" i="2" s="1"/>
  <c r="Z43" i="2" a="1"/>
  <c r="Z43" i="2" s="1"/>
  <c r="V43" i="2" a="1"/>
  <c r="V43" i="2" s="1"/>
  <c r="R43" i="2" a="1"/>
  <c r="R43" i="2" s="1"/>
  <c r="N43" i="2" a="1"/>
  <c r="N43" i="2" s="1"/>
  <c r="J43" i="2" a="1"/>
  <c r="J43" i="2" s="1"/>
  <c r="F43" i="2" a="1"/>
  <c r="F43" i="2" s="1"/>
  <c r="B43" i="2" a="1"/>
  <c r="B43" i="2" s="1"/>
  <c r="BF42" i="2" a="1"/>
  <c r="BF42" i="2" s="1"/>
  <c r="BB42" i="2" a="1"/>
  <c r="BB42" i="2" s="1"/>
  <c r="AX42" i="2" a="1"/>
  <c r="AX42" i="2" s="1"/>
  <c r="AT42" i="2" a="1"/>
  <c r="AT42" i="2" s="1"/>
  <c r="AP42" i="2" a="1"/>
  <c r="AP42" i="2" s="1"/>
  <c r="AL42" i="2" a="1"/>
  <c r="AL42" i="2" s="1"/>
  <c r="AH42" i="2" a="1"/>
  <c r="AH42" i="2" s="1"/>
  <c r="AD42" i="2" a="1"/>
  <c r="AD42" i="2" s="1"/>
  <c r="Z42" i="2" a="1"/>
  <c r="Z42" i="2" s="1"/>
  <c r="V42" i="2" a="1"/>
  <c r="V42" i="2" s="1"/>
  <c r="R42" i="2" a="1"/>
  <c r="R42" i="2" s="1"/>
  <c r="N42" i="2" a="1"/>
  <c r="N42" i="2" s="1"/>
  <c r="J42" i="2" a="1"/>
  <c r="J42" i="2" s="1"/>
  <c r="F42" i="2" a="1"/>
  <c r="F42" i="2" s="1"/>
  <c r="B42" i="2" a="1"/>
  <c r="B42" i="2" s="1"/>
  <c r="BF39" i="2" a="1"/>
  <c r="BF39" i="2" s="1"/>
  <c r="BB39" i="2" a="1"/>
  <c r="BB39" i="2" s="1"/>
  <c r="AX39" i="2" a="1"/>
  <c r="AX39" i="2" s="1"/>
  <c r="AU39" i="2" a="1"/>
  <c r="AU39" i="2" s="1"/>
  <c r="AP39" i="2" a="1"/>
  <c r="AP39" i="2" s="1"/>
  <c r="AM39" i="2" a="1"/>
  <c r="AM39" i="2" s="1"/>
  <c r="AH39" i="2" a="1"/>
  <c r="AH39" i="2" s="1"/>
  <c r="AE39" i="2" a="1"/>
  <c r="AE39" i="2" s="1"/>
  <c r="Z39" i="2" a="1"/>
  <c r="Z39" i="2" s="1"/>
  <c r="W39" i="2" a="1"/>
  <c r="W39" i="2" s="1"/>
  <c r="R39" i="2" a="1"/>
  <c r="R39" i="2" s="1"/>
  <c r="O39" i="2" a="1"/>
  <c r="O39" i="2" s="1"/>
  <c r="J39" i="2" a="1"/>
  <c r="J39" i="2" s="1"/>
  <c r="G39" i="2" a="1"/>
  <c r="G39" i="2" s="1"/>
  <c r="B39" i="2" a="1"/>
  <c r="B39" i="2" s="1"/>
  <c r="BD38" i="2" a="1"/>
  <c r="BD38" i="2" s="1"/>
  <c r="AV38" i="2" a="1"/>
  <c r="AV38" i="2" s="1"/>
  <c r="AN38" i="2" a="1"/>
  <c r="AN38" i="2" s="1"/>
  <c r="AF38" i="2" a="1"/>
  <c r="AF38" i="2" s="1"/>
  <c r="X38" i="2" a="1"/>
  <c r="X38" i="2" s="1"/>
  <c r="P38" i="2" a="1"/>
  <c r="P38" i="2" s="1"/>
  <c r="H38" i="2" a="1"/>
  <c r="H38" i="2" s="1"/>
  <c r="BH37" i="2" a="1"/>
  <c r="BH37" i="2" s="1"/>
  <c r="BC37" i="2" a="1"/>
  <c r="BC37" i="2" s="1"/>
  <c r="AZ37" i="2" a="1"/>
  <c r="AZ37" i="2" s="1"/>
  <c r="AU37" i="2" a="1"/>
  <c r="AU37" i="2" s="1"/>
  <c r="AR37" i="2" a="1"/>
  <c r="AR37" i="2" s="1"/>
  <c r="AM37" i="2" a="1"/>
  <c r="AM37" i="2" s="1"/>
  <c r="AJ37" i="2" a="1"/>
  <c r="AJ37" i="2" s="1"/>
  <c r="AE37" i="2" a="1"/>
  <c r="AE37" i="2" s="1"/>
  <c r="AB37" i="2" a="1"/>
  <c r="AB37" i="2" s="1"/>
  <c r="W37" i="2" a="1"/>
  <c r="W37" i="2" s="1"/>
  <c r="T37" i="2" a="1"/>
  <c r="T37" i="2" s="1"/>
  <c r="O37" i="2" a="1"/>
  <c r="O37" i="2" s="1"/>
  <c r="L37" i="2" a="1"/>
  <c r="L37" i="2" s="1"/>
  <c r="G37" i="2" a="1"/>
  <c r="G37" i="2" s="1"/>
  <c r="D37" i="2" a="1"/>
  <c r="D37" i="2" s="1"/>
  <c r="BH34" i="2" a="1"/>
  <c r="BH34" i="2" s="1"/>
  <c r="AZ34" i="2" a="1"/>
  <c r="AZ34" i="2" s="1"/>
  <c r="AR34" i="2" a="1"/>
  <c r="AR34" i="2" s="1"/>
  <c r="AJ34" i="2" a="1"/>
  <c r="AJ34" i="2" s="1"/>
  <c r="AB34" i="2" a="1"/>
  <c r="AB34" i="2" s="1"/>
  <c r="T34" i="2" a="1"/>
  <c r="T34" i="2" s="1"/>
  <c r="L34" i="2" a="1"/>
  <c r="L34" i="2" s="1"/>
  <c r="D34" i="2" a="1"/>
  <c r="D34" i="2" s="1"/>
  <c r="BB60" i="2" a="1"/>
  <c r="BB60" i="2" s="1"/>
  <c r="AL60" i="2" a="1"/>
  <c r="AL60" i="2" s="1"/>
  <c r="V60" i="2" a="1"/>
  <c r="V60" i="2" s="1"/>
  <c r="F60" i="2" a="1"/>
  <c r="F60" i="2" s="1"/>
  <c r="AY58" i="2" a="1"/>
  <c r="AY58" i="2" s="1"/>
  <c r="AI58" i="2" a="1"/>
  <c r="AI58" i="2" s="1"/>
  <c r="S58" i="2" a="1"/>
  <c r="S58" i="2" s="1"/>
  <c r="C58" i="2" a="1"/>
  <c r="C58" i="2" s="1"/>
  <c r="BB56" i="2" a="1"/>
  <c r="BB56" i="2" s="1"/>
  <c r="AL56" i="2" a="1"/>
  <c r="AL56" i="2" s="1"/>
  <c r="W56" i="2" a="1"/>
  <c r="W56" i="2" s="1"/>
  <c r="L56" i="2" a="1"/>
  <c r="L56" i="2" s="1"/>
  <c r="BB54" i="2" a="1"/>
  <c r="BB54" i="2" s="1"/>
  <c r="AT54" i="2" a="1"/>
  <c r="AT54" i="2" s="1"/>
  <c r="AL54" i="2" a="1"/>
  <c r="AL54" i="2" s="1"/>
  <c r="AD54" i="2" a="1"/>
  <c r="AD54" i="2" s="1"/>
  <c r="V54" i="2" a="1"/>
  <c r="V54" i="2" s="1"/>
  <c r="N54" i="2" a="1"/>
  <c r="N54" i="2" s="1"/>
  <c r="F54" i="2" a="1"/>
  <c r="F54" i="2" s="1"/>
  <c r="BB50" i="2" a="1"/>
  <c r="BB50" i="2" s="1"/>
  <c r="AT50" i="2" a="1"/>
  <c r="AT50" i="2" s="1"/>
  <c r="AL50" i="2" a="1"/>
  <c r="AL50" i="2" s="1"/>
  <c r="AD50" i="2" a="1"/>
  <c r="AD50" i="2" s="1"/>
  <c r="V50" i="2" a="1"/>
  <c r="V50" i="2" s="1"/>
  <c r="N50" i="2" a="1"/>
  <c r="N50" i="2" s="1"/>
  <c r="F50" i="2" a="1"/>
  <c r="F50" i="2" s="1"/>
  <c r="BF38" i="2" a="1"/>
  <c r="BF38" i="2" s="1"/>
  <c r="AX38" i="2" a="1"/>
  <c r="AX38" i="2" s="1"/>
  <c r="AP38" i="2" a="1"/>
  <c r="AP38" i="2" s="1"/>
  <c r="AH38" i="2" a="1"/>
  <c r="AH38" i="2" s="1"/>
  <c r="Z38" i="2" a="1"/>
  <c r="Z38" i="2" s="1"/>
  <c r="R38" i="2" a="1"/>
  <c r="R38" i="2" s="1"/>
  <c r="J38" i="2" a="1"/>
  <c r="J38" i="2" s="1"/>
  <c r="B38" i="2" a="1"/>
  <c r="B38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AU59" i="2" a="1"/>
  <c r="AU59" i="2" s="1"/>
  <c r="O59" i="2" a="1"/>
  <c r="O59" i="2" s="1"/>
  <c r="AX57" i="2" a="1"/>
  <c r="AX57" i="2" s="1"/>
  <c r="R57" i="2" a="1"/>
  <c r="R57" i="2" s="1"/>
  <c r="R56" i="2" a="1"/>
  <c r="R56" i="2" s="1"/>
  <c r="AT55" i="2" a="1"/>
  <c r="AT55" i="2" s="1"/>
  <c r="AD55" i="2" a="1"/>
  <c r="AD55" i="2" s="1"/>
  <c r="N55" i="2" a="1"/>
  <c r="N55" i="2" s="1"/>
  <c r="AX54" i="2" a="1"/>
  <c r="AX54" i="2" s="1"/>
  <c r="AH54" i="2" a="1"/>
  <c r="AH54" i="2" s="1"/>
  <c r="R54" i="2" a="1"/>
  <c r="R54" i="2" s="1"/>
  <c r="B54" i="2" a="1"/>
  <c r="B54" i="2" s="1"/>
  <c r="AY53" i="2" a="1"/>
  <c r="AY53" i="2" s="1"/>
  <c r="AI53" i="2" a="1"/>
  <c r="AI53" i="2" s="1"/>
  <c r="S53" i="2" a="1"/>
  <c r="S53" i="2" s="1"/>
  <c r="C53" i="2" a="1"/>
  <c r="C53" i="2" s="1"/>
  <c r="AU52" i="2" a="1"/>
  <c r="AU52" i="2" s="1"/>
  <c r="AE52" i="2" a="1"/>
  <c r="AE52" i="2" s="1"/>
  <c r="O52" i="2" a="1"/>
  <c r="O52" i="2" s="1"/>
  <c r="AT51" i="2" a="1"/>
  <c r="AT51" i="2" s="1"/>
  <c r="AD51" i="2" a="1"/>
  <c r="AD51" i="2" s="1"/>
  <c r="N51" i="2" a="1"/>
  <c r="N51" i="2" s="1"/>
  <c r="AX50" i="2" a="1"/>
  <c r="AX50" i="2" s="1"/>
  <c r="AH50" i="2" a="1"/>
  <c r="AH50" i="2" s="1"/>
  <c r="R50" i="2" a="1"/>
  <c r="R50" i="2" s="1"/>
  <c r="B50" i="2" a="1"/>
  <c r="B50" i="2" s="1"/>
  <c r="BD46" i="2" a="1"/>
  <c r="BD46" i="2" s="1"/>
  <c r="AV46" i="2" a="1"/>
  <c r="AV46" i="2" s="1"/>
  <c r="AN46" i="2" a="1"/>
  <c r="AN46" i="2" s="1"/>
  <c r="AF46" i="2" a="1"/>
  <c r="AF46" i="2" s="1"/>
  <c r="X46" i="2" a="1"/>
  <c r="X46" i="2" s="1"/>
  <c r="P46" i="2" a="1"/>
  <c r="P46" i="2" s="1"/>
  <c r="H46" i="2" a="1"/>
  <c r="H46" i="2" s="1"/>
  <c r="BH42" i="2" a="1"/>
  <c r="BH42" i="2" s="1"/>
  <c r="AZ42" i="2" a="1"/>
  <c r="AZ42" i="2" s="1"/>
  <c r="AR42" i="2" a="1"/>
  <c r="AR42" i="2" s="1"/>
  <c r="AJ42" i="2" a="1"/>
  <c r="AJ42" i="2" s="1"/>
  <c r="AB42" i="2" a="1"/>
  <c r="AB42" i="2" s="1"/>
  <c r="T42" i="2" a="1"/>
  <c r="T42" i="2" s="1"/>
  <c r="L42" i="2" a="1"/>
  <c r="L42" i="2" s="1"/>
  <c r="D42" i="2" a="1"/>
  <c r="D42" i="2" s="1"/>
  <c r="AS39" i="2" a="1"/>
  <c r="AS39" i="2" s="1"/>
  <c r="AN39" i="2" a="1"/>
  <c r="AN39" i="2" s="1"/>
  <c r="AC39" i="2" a="1"/>
  <c r="AC39" i="2" s="1"/>
  <c r="X39" i="2" a="1"/>
  <c r="X39" i="2" s="1"/>
  <c r="M39" i="2" a="1"/>
  <c r="M39" i="2" s="1"/>
  <c r="H39" i="2" a="1"/>
  <c r="H39" i="2" s="1"/>
  <c r="AZ38" i="2" a="1"/>
  <c r="AZ38" i="2" s="1"/>
  <c r="AJ38" i="2" a="1"/>
  <c r="AJ38" i="2" s="1"/>
  <c r="T38" i="2" a="1"/>
  <c r="T38" i="2" s="1"/>
  <c r="D38" i="2" a="1"/>
  <c r="D38" i="2" s="1"/>
  <c r="BG37" i="2" a="1"/>
  <c r="BG37" i="2" s="1"/>
  <c r="AV37" i="2" a="1"/>
  <c r="AV37" i="2" s="1"/>
  <c r="AQ37" i="2" a="1"/>
  <c r="AQ37" i="2" s="1"/>
  <c r="AF37" i="2" a="1"/>
  <c r="AF37" i="2" s="1"/>
  <c r="AA37" i="2" a="1"/>
  <c r="AA37" i="2" s="1"/>
  <c r="P37" i="2" a="1"/>
  <c r="P37" i="2" s="1"/>
  <c r="K37" i="2" a="1"/>
  <c r="K37" i="2" s="1"/>
  <c r="BF34" i="2" a="1"/>
  <c r="BF34" i="2" s="1"/>
  <c r="AP34" i="2" a="1"/>
  <c r="AP34" i="2" s="1"/>
  <c r="Z34" i="2" a="1"/>
  <c r="Z34" i="2" s="1"/>
  <c r="J34" i="2" a="1"/>
  <c r="J34" i="2" s="1"/>
  <c r="M32" i="2" a="1"/>
  <c r="M32" i="2" s="1"/>
  <c r="AT60" i="2" a="1"/>
  <c r="AT60" i="2" s="1"/>
  <c r="N60" i="2" a="1"/>
  <c r="N60" i="2" s="1"/>
  <c r="AQ58" i="2" a="1"/>
  <c r="AQ58" i="2" s="1"/>
  <c r="K58" i="2" a="1"/>
  <c r="K58" i="2" s="1"/>
  <c r="AT56" i="2" a="1"/>
  <c r="AT56" i="2" s="1"/>
  <c r="BG48" i="2" a="1"/>
  <c r="BG48" i="2" s="1"/>
  <c r="AY48" i="2" a="1"/>
  <c r="AY48" i="2" s="1"/>
  <c r="AQ48" i="2" a="1"/>
  <c r="AQ48" i="2" s="1"/>
  <c r="AI48" i="2" a="1"/>
  <c r="AI48" i="2" s="1"/>
  <c r="AA48" i="2" a="1"/>
  <c r="AA48" i="2" s="1"/>
  <c r="S48" i="2" a="1"/>
  <c r="S48" i="2" s="1"/>
  <c r="K48" i="2" a="1"/>
  <c r="K48" i="2" s="1"/>
  <c r="C48" i="2" a="1"/>
  <c r="C48" i="2" s="1"/>
  <c r="BD47" i="2" a="1"/>
  <c r="BD47" i="2" s="1"/>
  <c r="AV47" i="2" a="1"/>
  <c r="AV47" i="2" s="1"/>
  <c r="AN47" i="2" a="1"/>
  <c r="AN47" i="2" s="1"/>
  <c r="AF47" i="2" a="1"/>
  <c r="AF47" i="2" s="1"/>
  <c r="X47" i="2" a="1"/>
  <c r="X47" i="2" s="1"/>
  <c r="P47" i="2" a="1"/>
  <c r="P47" i="2" s="1"/>
  <c r="H47" i="2" a="1"/>
  <c r="H47" i="2" s="1"/>
  <c r="BC44" i="2" a="1"/>
  <c r="BC44" i="2" s="1"/>
  <c r="AU44" i="2" a="1"/>
  <c r="AU44" i="2" s="1"/>
  <c r="AM44" i="2" a="1"/>
  <c r="AM44" i="2" s="1"/>
  <c r="AE44" i="2" a="1"/>
  <c r="AE44" i="2" s="1"/>
  <c r="W44" i="2" a="1"/>
  <c r="W44" i="2" s="1"/>
  <c r="O44" i="2" a="1"/>
  <c r="O44" i="2" s="1"/>
  <c r="G44" i="2" a="1"/>
  <c r="G44" i="2" s="1"/>
  <c r="BH43" i="2" a="1"/>
  <c r="BH43" i="2" s="1"/>
  <c r="AZ43" i="2" a="1"/>
  <c r="AZ43" i="2" s="1"/>
  <c r="AR43" i="2" a="1"/>
  <c r="AR43" i="2" s="1"/>
  <c r="AJ43" i="2" a="1"/>
  <c r="AJ43" i="2" s="1"/>
  <c r="AB43" i="2" a="1"/>
  <c r="AB43" i="2" s="1"/>
  <c r="T43" i="2" a="1"/>
  <c r="T43" i="2" s="1"/>
  <c r="L43" i="2" a="1"/>
  <c r="L43" i="2" s="1"/>
  <c r="D43" i="2" a="1"/>
  <c r="D43" i="2" s="1"/>
  <c r="BG40" i="2" a="1"/>
  <c r="BG40" i="2" s="1"/>
  <c r="AY40" i="2" a="1"/>
  <c r="AY40" i="2" s="1"/>
  <c r="AQ40" i="2" a="1"/>
  <c r="AQ40" i="2" s="1"/>
  <c r="AI40" i="2" a="1"/>
  <c r="AI40" i="2" s="1"/>
  <c r="AA40" i="2" a="1"/>
  <c r="AA40" i="2" s="1"/>
  <c r="S40" i="2" a="1"/>
  <c r="S40" i="2" s="1"/>
  <c r="K40" i="2" a="1"/>
  <c r="K40" i="2" s="1"/>
  <c r="C40" i="2" a="1"/>
  <c r="C40" i="2" s="1"/>
  <c r="BD39" i="2" a="1"/>
  <c r="BD39" i="2" s="1"/>
  <c r="AQ39" i="2" a="1"/>
  <c r="AQ39" i="2" s="1"/>
  <c r="AL39" i="2" a="1"/>
  <c r="AL39" i="2" s="1"/>
  <c r="AA39" i="2" a="1"/>
  <c r="AA39" i="2" s="1"/>
  <c r="V39" i="2" a="1"/>
  <c r="V39" i="2" s="1"/>
  <c r="K39" i="2" a="1"/>
  <c r="K39" i="2" s="1"/>
  <c r="F39" i="2" a="1"/>
  <c r="F39" i="2" s="1"/>
  <c r="AT38" i="2" a="1"/>
  <c r="AT38" i="2" s="1"/>
  <c r="AD38" i="2" a="1"/>
  <c r="AD38" i="2" s="1"/>
  <c r="N38" i="2" a="1"/>
  <c r="N38" i="2" s="1"/>
  <c r="BF37" i="2" a="1"/>
  <c r="BF37" i="2" s="1"/>
  <c r="BA37" i="2" a="1"/>
  <c r="BA37" i="2" s="1"/>
  <c r="AP37" i="2" a="1"/>
  <c r="AP37" i="2" s="1"/>
  <c r="AK37" i="2" a="1"/>
  <c r="AK37" i="2" s="1"/>
  <c r="Z37" i="2" a="1"/>
  <c r="Z37" i="2" s="1"/>
  <c r="U37" i="2" a="1"/>
  <c r="U37" i="2" s="1"/>
  <c r="J37" i="2" a="1"/>
  <c r="J37" i="2" s="1"/>
  <c r="E37" i="2" a="1"/>
  <c r="E37" i="2" s="1"/>
  <c r="BD34" i="2" a="1"/>
  <c r="BD34" i="2" s="1"/>
  <c r="AN34" i="2" a="1"/>
  <c r="AN34" i="2" s="1"/>
  <c r="X34" i="2" a="1"/>
  <c r="X34" i="2" s="1"/>
  <c r="H34" i="2" a="1"/>
  <c r="H34" i="2" s="1"/>
  <c r="AE59" i="2" a="1"/>
  <c r="AE59" i="2" s="1"/>
  <c r="AH57" i="2" a="1"/>
  <c r="AH57" i="2" s="1"/>
  <c r="B57" i="2" a="1"/>
  <c r="B57" i="2" s="1"/>
  <c r="BB55" i="2" a="1"/>
  <c r="BB55" i="2" s="1"/>
  <c r="AL55" i="2" a="1"/>
  <c r="AL55" i="2" s="1"/>
  <c r="V55" i="2" a="1"/>
  <c r="V55" i="2" s="1"/>
  <c r="F55" i="2" a="1"/>
  <c r="F55" i="2" s="1"/>
  <c r="BF54" i="2" a="1"/>
  <c r="BF54" i="2" s="1"/>
  <c r="AP54" i="2" a="1"/>
  <c r="AP54" i="2" s="1"/>
  <c r="Z54" i="2" a="1"/>
  <c r="Z54" i="2" s="1"/>
  <c r="J54" i="2" a="1"/>
  <c r="J54" i="2" s="1"/>
  <c r="BG53" i="2" a="1"/>
  <c r="BG53" i="2" s="1"/>
  <c r="AQ53" i="2" a="1"/>
  <c r="AQ53" i="2" s="1"/>
  <c r="AA53" i="2" a="1"/>
  <c r="AA53" i="2" s="1"/>
  <c r="K53" i="2" a="1"/>
  <c r="K53" i="2" s="1"/>
  <c r="BC52" i="2" a="1"/>
  <c r="BC52" i="2" s="1"/>
  <c r="AM52" i="2" a="1"/>
  <c r="AM52" i="2" s="1"/>
  <c r="W52" i="2" a="1"/>
  <c r="W52" i="2" s="1"/>
  <c r="G52" i="2" a="1"/>
  <c r="G52" i="2" s="1"/>
  <c r="BB51" i="2" a="1"/>
  <c r="BB51" i="2" s="1"/>
  <c r="AL51" i="2" a="1"/>
  <c r="AL51" i="2" s="1"/>
  <c r="V51" i="2" a="1"/>
  <c r="V51" i="2" s="1"/>
  <c r="F51" i="2" a="1"/>
  <c r="F51" i="2" s="1"/>
  <c r="BF50" i="2" a="1"/>
  <c r="BF50" i="2" s="1"/>
  <c r="AP50" i="2" a="1"/>
  <c r="AP50" i="2" s="1"/>
  <c r="Z50" i="2" a="1"/>
  <c r="Z50" i="2" s="1"/>
  <c r="J50" i="2" a="1"/>
  <c r="J50" i="2" s="1"/>
  <c r="BG49" i="2" a="1"/>
  <c r="BG49" i="2" s="1"/>
  <c r="AK49" i="2" a="1"/>
  <c r="AK49" i="2" s="1"/>
  <c r="AC49" i="2" a="1"/>
  <c r="AC49" i="2" s="1"/>
  <c r="U49" i="2" a="1"/>
  <c r="U49" i="2" s="1"/>
  <c r="M49" i="2" a="1"/>
  <c r="M49" i="2" s="1"/>
  <c r="E49" i="2" a="1"/>
  <c r="E49" i="2" s="1"/>
  <c r="BH46" i="2" a="1"/>
  <c r="BH46" i="2" s="1"/>
  <c r="AZ46" i="2" a="1"/>
  <c r="AZ46" i="2" s="1"/>
  <c r="AR46" i="2" a="1"/>
  <c r="AR46" i="2" s="1"/>
  <c r="AJ46" i="2" a="1"/>
  <c r="AJ46" i="2" s="1"/>
  <c r="AB46" i="2" a="1"/>
  <c r="AB46" i="2" s="1"/>
  <c r="T46" i="2" a="1"/>
  <c r="T46" i="2" s="1"/>
  <c r="L46" i="2" a="1"/>
  <c r="L46" i="2" s="1"/>
  <c r="D46" i="2" a="1"/>
  <c r="D46" i="2" s="1"/>
  <c r="BD42" i="2" a="1"/>
  <c r="BD42" i="2" s="1"/>
  <c r="AV42" i="2" a="1"/>
  <c r="AV42" i="2" s="1"/>
  <c r="AN42" i="2" a="1"/>
  <c r="AN42" i="2" s="1"/>
  <c r="AF42" i="2" a="1"/>
  <c r="AF42" i="2" s="1"/>
  <c r="X42" i="2" a="1"/>
  <c r="X42" i="2" s="1"/>
  <c r="P42" i="2" a="1"/>
  <c r="P42" i="2" s="1"/>
  <c r="H42" i="2" a="1"/>
  <c r="H42" i="2" s="1"/>
  <c r="BA41" i="2" a="1"/>
  <c r="BA41" i="2" s="1"/>
  <c r="AS41" i="2" a="1"/>
  <c r="AS41" i="2" s="1"/>
  <c r="AK41" i="2" a="1"/>
  <c r="AK41" i="2" s="1"/>
  <c r="AC41" i="2" a="1"/>
  <c r="AC41" i="2" s="1"/>
  <c r="U41" i="2" a="1"/>
  <c r="U41" i="2" s="1"/>
  <c r="M41" i="2" a="1"/>
  <c r="M41" i="2" s="1"/>
  <c r="E41" i="2" a="1"/>
  <c r="E41" i="2" s="1"/>
  <c r="AV39" i="2" a="1"/>
  <c r="AV39" i="2" s="1"/>
  <c r="AK39" i="2" a="1"/>
  <c r="AK39" i="2" s="1"/>
  <c r="AF39" i="2" a="1"/>
  <c r="AF39" i="2" s="1"/>
  <c r="U39" i="2" a="1"/>
  <c r="U39" i="2" s="1"/>
  <c r="E39" i="2" a="1"/>
  <c r="E39" i="2" s="1"/>
  <c r="BH38" i="2" a="1"/>
  <c r="BH38" i="2" s="1"/>
  <c r="AR38" i="2" a="1"/>
  <c r="AR38" i="2" s="1"/>
  <c r="AB38" i="2" a="1"/>
  <c r="AB38" i="2" s="1"/>
  <c r="L38" i="2" a="1"/>
  <c r="L38" i="2" s="1"/>
  <c r="BD37" i="2" a="1"/>
  <c r="BD37" i="2" s="1"/>
  <c r="AY37" i="2" a="1"/>
  <c r="AY37" i="2" s="1"/>
  <c r="AN37" i="2" a="1"/>
  <c r="AN37" i="2" s="1"/>
  <c r="AI37" i="2" a="1"/>
  <c r="AI37" i="2" s="1"/>
  <c r="X37" i="2" a="1"/>
  <c r="X37" i="2" s="1"/>
  <c r="S37" i="2" a="1"/>
  <c r="S37" i="2" s="1"/>
  <c r="H37" i="2" a="1"/>
  <c r="H37" i="2" s="1"/>
  <c r="C37" i="2" a="1"/>
  <c r="C37" i="2" s="1"/>
  <c r="BG36" i="2" a="1"/>
  <c r="BG36" i="2" s="1"/>
  <c r="AQ36" i="2" a="1"/>
  <c r="AQ36" i="2" s="1"/>
  <c r="AA36" i="2" a="1"/>
  <c r="AA36" i="2" s="1"/>
  <c r="K36" i="2" a="1"/>
  <c r="K36" i="2" s="1"/>
  <c r="AX34" i="2" a="1"/>
  <c r="AX34" i="2" s="1"/>
  <c r="AH34" i="2" a="1"/>
  <c r="AH34" i="2" s="1"/>
  <c r="R34" i="2" a="1"/>
  <c r="R34" i="2" s="1"/>
  <c r="B34" i="2" a="1"/>
  <c r="B34" i="2" s="1"/>
  <c r="P39" i="2" a="1"/>
  <c r="P39" i="2" s="1"/>
  <c r="AU33" i="2" a="1"/>
  <c r="AU33" i="2" s="1"/>
  <c r="AJ33" i="2" a="1"/>
  <c r="AJ33" i="2" s="1"/>
  <c r="AE33" i="2" a="1"/>
  <c r="AE33" i="2" s="1"/>
  <c r="T33" i="2" a="1"/>
  <c r="T33" i="2" s="1"/>
  <c r="O33" i="2" a="1"/>
  <c r="O33" i="2" s="1"/>
  <c r="D33" i="2" a="1"/>
  <c r="D33" i="2" s="1"/>
  <c r="BH28" i="2" a="1"/>
  <c r="BH28" i="2" s="1"/>
  <c r="BD28" i="2" a="1"/>
  <c r="BD28" i="2" s="1"/>
  <c r="AZ28" i="2" a="1"/>
  <c r="AZ28" i="2" s="1"/>
  <c r="AV28" i="2" a="1"/>
  <c r="AV28" i="2" s="1"/>
  <c r="AR28" i="2" a="1"/>
  <c r="AR28" i="2" s="1"/>
  <c r="AN28" i="2" a="1"/>
  <c r="AN28" i="2" s="1"/>
  <c r="AJ28" i="2" a="1"/>
  <c r="AJ28" i="2" s="1"/>
  <c r="AF28" i="2" a="1"/>
  <c r="AF28" i="2" s="1"/>
  <c r="AB28" i="2" a="1"/>
  <c r="AB28" i="2" s="1"/>
  <c r="X28" i="2" a="1"/>
  <c r="X28" i="2" s="1"/>
  <c r="T28" i="2" a="1"/>
  <c r="T28" i="2" s="1"/>
  <c r="P28" i="2" a="1"/>
  <c r="P28" i="2" s="1"/>
  <c r="L28" i="2" a="1"/>
  <c r="L28" i="2" s="1"/>
  <c r="H28" i="2" a="1"/>
  <c r="H28" i="2" s="1"/>
  <c r="D28" i="2" a="1"/>
  <c r="D28" i="2" s="1"/>
  <c r="G56" i="2" a="1"/>
  <c r="G56" i="2" s="1"/>
  <c r="BC48" i="2" a="1"/>
  <c r="BC48" i="2" s="1"/>
  <c r="W48" i="2" a="1"/>
  <c r="W48" i="2" s="1"/>
  <c r="BH47" i="2" a="1"/>
  <c r="BH47" i="2" s="1"/>
  <c r="AB47" i="2" a="1"/>
  <c r="AB47" i="2" s="1"/>
  <c r="AQ44" i="2" a="1"/>
  <c r="AQ44" i="2" s="1"/>
  <c r="K44" i="2" a="1"/>
  <c r="K44" i="2" s="1"/>
  <c r="AV43" i="2" a="1"/>
  <c r="AV43" i="2" s="1"/>
  <c r="P43" i="2" a="1"/>
  <c r="P43" i="2" s="1"/>
  <c r="BC40" i="2" a="1"/>
  <c r="BC40" i="2" s="1"/>
  <c r="W40" i="2" a="1"/>
  <c r="W40" i="2" s="1"/>
  <c r="BH39" i="2" a="1"/>
  <c r="BH39" i="2" s="1"/>
  <c r="AI39" i="2" a="1"/>
  <c r="AI39" i="2" s="1"/>
  <c r="N39" i="2" a="1"/>
  <c r="N39" i="2" s="1"/>
  <c r="AL38" i="2" a="1"/>
  <c r="AL38" i="2" s="1"/>
  <c r="AH37" i="2" a="1"/>
  <c r="AH37" i="2" s="1"/>
  <c r="M37" i="2" a="1"/>
  <c r="M37" i="2" s="1"/>
  <c r="BE36" i="2" a="1"/>
  <c r="BE36" i="2" s="1"/>
  <c r="BF35" i="2" a="1"/>
  <c r="BF35" i="2" s="1"/>
  <c r="O35" i="2" a="1"/>
  <c r="O35" i="2" s="1"/>
  <c r="P34" i="2" a="1"/>
  <c r="P34" i="2" s="1"/>
  <c r="BE33" i="2" a="1"/>
  <c r="BE33" i="2" s="1"/>
  <c r="AO33" i="2" a="1"/>
  <c r="AO33" i="2" s="1"/>
  <c r="BB24" i="2" a="1"/>
  <c r="BB24" i="2" s="1"/>
  <c r="AL24" i="2" a="1"/>
  <c r="AL24" i="2" s="1"/>
  <c r="V24" i="2" a="1"/>
  <c r="V24" i="2" s="1"/>
  <c r="F24" i="2" a="1"/>
  <c r="F24" i="2" s="1"/>
  <c r="AD60" i="2" a="1"/>
  <c r="AD60" i="2" s="1"/>
  <c r="AU48" i="2" a="1"/>
  <c r="AU48" i="2" s="1"/>
  <c r="O48" i="2" a="1"/>
  <c r="O48" i="2" s="1"/>
  <c r="AZ47" i="2" a="1"/>
  <c r="AZ47" i="2" s="1"/>
  <c r="T47" i="2" a="1"/>
  <c r="T47" i="2" s="1"/>
  <c r="AI44" i="2" a="1"/>
  <c r="AI44" i="2" s="1"/>
  <c r="C44" i="2" a="1"/>
  <c r="C44" i="2" s="1"/>
  <c r="AN43" i="2" a="1"/>
  <c r="AN43" i="2" s="1"/>
  <c r="H43" i="2" a="1"/>
  <c r="H43" i="2" s="1"/>
  <c r="AU40" i="2" a="1"/>
  <c r="AU40" i="2" s="1"/>
  <c r="O40" i="2" a="1"/>
  <c r="O40" i="2" s="1"/>
  <c r="AZ39" i="2" a="1"/>
  <c r="AZ39" i="2" s="1"/>
  <c r="AD39" i="2" a="1"/>
  <c r="AD39" i="2" s="1"/>
  <c r="BB38" i="2" a="1"/>
  <c r="BB38" i="2" s="1"/>
  <c r="AX37" i="2" a="1"/>
  <c r="AX37" i="2" s="1"/>
  <c r="AC37" i="2" a="1"/>
  <c r="AC37" i="2" s="1"/>
  <c r="I36" i="2" a="1"/>
  <c r="I36" i="2" s="1"/>
  <c r="AE35" i="2" a="1"/>
  <c r="AE35" i="2" s="1"/>
  <c r="J35" i="2" a="1"/>
  <c r="J35" i="2" s="1"/>
  <c r="AF34" i="2" a="1"/>
  <c r="AF34" i="2" s="1"/>
  <c r="AZ33" i="2" a="1"/>
  <c r="AZ33" i="2" s="1"/>
  <c r="N33" i="2" a="1"/>
  <c r="N33" i="2" s="1"/>
  <c r="AZ24" i="2" a="1"/>
  <c r="AZ24" i="2" s="1"/>
  <c r="AJ24" i="2" a="1"/>
  <c r="AJ24" i="2" s="1"/>
  <c r="T24" i="2" a="1"/>
  <c r="T24" i="2" s="1"/>
  <c r="D24" i="2" a="1"/>
  <c r="D24" i="2" s="1"/>
  <c r="BG58" i="2" a="1"/>
  <c r="BG58" i="2" s="1"/>
  <c r="AM48" i="2" a="1"/>
  <c r="AM48" i="2" s="1"/>
  <c r="G48" i="2" a="1"/>
  <c r="G48" i="2" s="1"/>
  <c r="AR47" i="2" a="1"/>
  <c r="AR47" i="2" s="1"/>
  <c r="L47" i="2" a="1"/>
  <c r="L47" i="2" s="1"/>
  <c r="BG44" i="2" a="1"/>
  <c r="BG44" i="2" s="1"/>
  <c r="AA44" i="2" a="1"/>
  <c r="AA44" i="2" s="1"/>
  <c r="AF43" i="2" a="1"/>
  <c r="AF43" i="2" s="1"/>
  <c r="AM40" i="2" a="1"/>
  <c r="AM40" i="2" s="1"/>
  <c r="G40" i="2" a="1"/>
  <c r="G40" i="2" s="1"/>
  <c r="AT39" i="2" a="1"/>
  <c r="AT39" i="2" s="1"/>
  <c r="C39" i="2" a="1"/>
  <c r="C39" i="2" s="1"/>
  <c r="F38" i="2" a="1"/>
  <c r="F38" i="2" s="1"/>
  <c r="AS37" i="2" a="1"/>
  <c r="AS37" i="2" s="1"/>
  <c r="B37" i="2" a="1"/>
  <c r="B37" i="2" s="1"/>
  <c r="Y36" i="2" a="1"/>
  <c r="Y36" i="2" s="1"/>
  <c r="AU35" i="2" a="1"/>
  <c r="AU35" i="2" s="1"/>
  <c r="Z35" i="2" a="1"/>
  <c r="Z35" i="2" s="1"/>
  <c r="AV34" i="2" a="1"/>
  <c r="AV34" i="2" s="1"/>
  <c r="AD33" i="2" a="1"/>
  <c r="AD33" i="2" s="1"/>
  <c r="I33" i="2" a="1"/>
  <c r="I33" i="2" s="1"/>
  <c r="AT24" i="2" a="1"/>
  <c r="AT24" i="2" s="1"/>
  <c r="AD24" i="2" a="1"/>
  <c r="AD24" i="2" s="1"/>
  <c r="N24" i="2" a="1"/>
  <c r="N24" i="2" s="1"/>
  <c r="AJ47" i="2" a="1"/>
  <c r="AJ47" i="2" s="1"/>
  <c r="BD43" i="2" a="1"/>
  <c r="BD43" i="2" s="1"/>
  <c r="S39" i="2" a="1"/>
  <c r="S39" i="2" s="1"/>
  <c r="D47" i="2" a="1"/>
  <c r="D47" i="2" s="1"/>
  <c r="AY44" i="2" a="1"/>
  <c r="AY44" i="2" s="1"/>
  <c r="X43" i="2" a="1"/>
  <c r="X43" i="2" s="1"/>
  <c r="AE40" i="2" a="1"/>
  <c r="AE40" i="2" s="1"/>
  <c r="AT33" i="2" a="1"/>
  <c r="AT33" i="2" s="1"/>
  <c r="BH24" i="2" a="1"/>
  <c r="BH24" i="2" s="1"/>
  <c r="AD56" i="2" a="1"/>
  <c r="AD56" i="2" s="1"/>
  <c r="AE48" i="2" a="1"/>
  <c r="AE48" i="2" s="1"/>
  <c r="S44" i="2" a="1"/>
  <c r="S44" i="2" s="1"/>
  <c r="R37" i="2" a="1"/>
  <c r="R37" i="2" s="1"/>
  <c r="Y33" i="2" a="1"/>
  <c r="Y33" i="2" s="1"/>
  <c r="L24" i="2" a="1"/>
  <c r="L24" i="2" s="1"/>
  <c r="D8" i="2" a="1"/>
  <c r="D8" i="2" s="1"/>
  <c r="L8" i="2" a="1"/>
  <c r="L8" i="2" s="1"/>
  <c r="T8" i="2" a="1"/>
  <c r="T8" i="2" s="1"/>
  <c r="AB8" i="2" a="1"/>
  <c r="AB8" i="2" s="1"/>
  <c r="AJ8" i="2" a="1"/>
  <c r="AJ8" i="2" s="1"/>
  <c r="AR8" i="2" a="1"/>
  <c r="AR8" i="2" s="1"/>
  <c r="AZ8" i="2" a="1"/>
  <c r="AZ8" i="2" s="1"/>
  <c r="BD8" i="2" a="1"/>
  <c r="BD8" i="2" s="1"/>
  <c r="BH9" i="2" a="1"/>
  <c r="BH9" i="2" s="1"/>
  <c r="N12" i="2" a="1"/>
  <c r="N12" i="2" s="1"/>
  <c r="AD12" i="2" a="1"/>
  <c r="AD12" i="2" s="1"/>
  <c r="AZ12" i="2" a="1"/>
  <c r="AZ12" i="2" s="1"/>
  <c r="N13" i="2" a="1"/>
  <c r="N13" i="2" s="1"/>
  <c r="AT13" i="2" a="1"/>
  <c r="AT13" i="2" s="1"/>
  <c r="M14" i="2" a="1"/>
  <c r="M14" i="2" s="1"/>
  <c r="AC14" i="2" a="1"/>
  <c r="AC14" i="2" s="1"/>
  <c r="AM14" i="2" a="1"/>
  <c r="AM14" i="2" s="1"/>
  <c r="AS14" i="2" a="1"/>
  <c r="AS14" i="2" s="1"/>
  <c r="BC14" i="2" a="1"/>
  <c r="BC14" i="2" s="1"/>
  <c r="W15" i="2" a="1"/>
  <c r="W15" i="2" s="1"/>
  <c r="BG15" i="2" a="1"/>
  <c r="BG15" i="2" s="1"/>
  <c r="F16" i="2" a="1"/>
  <c r="F16" i="2" s="1"/>
  <c r="T16" i="2" a="1"/>
  <c r="T16" i="2" s="1"/>
  <c r="AP16" i="2" a="1"/>
  <c r="AP16" i="2" s="1"/>
  <c r="AV16" i="2" a="1"/>
  <c r="AV16" i="2" s="1"/>
  <c r="BF16" i="2" a="1"/>
  <c r="BF16" i="2" s="1"/>
  <c r="T17" i="2" a="1"/>
  <c r="T17" i="2" s="1"/>
  <c r="AZ17" i="2" a="1"/>
  <c r="AZ17" i="2" s="1"/>
  <c r="C18" i="2" a="1"/>
  <c r="C18" i="2" s="1"/>
  <c r="M18" i="2" a="1"/>
  <c r="M18" i="2" s="1"/>
  <c r="AI18" i="2" a="1"/>
  <c r="AI18" i="2" s="1"/>
  <c r="AS18" i="2" a="1"/>
  <c r="AS18" i="2" s="1"/>
  <c r="AB20" i="2" a="1"/>
  <c r="AB20" i="2" s="1"/>
  <c r="BH20" i="2" a="1"/>
  <c r="BH20" i="2" s="1"/>
  <c r="E22" i="2" a="1"/>
  <c r="E22" i="2" s="1"/>
  <c r="AK22" i="2" a="1"/>
  <c r="AK22" i="2" s="1"/>
  <c r="R23" i="2" a="1"/>
  <c r="R23" i="2" s="1"/>
  <c r="AR24" i="2" a="1"/>
  <c r="AR24" i="2" s="1"/>
  <c r="AA25" i="2" a="1"/>
  <c r="AA25" i="2" s="1"/>
  <c r="BA26" i="2" a="1"/>
  <c r="BA26" i="2" s="1"/>
  <c r="BG29" i="2" a="1"/>
  <c r="BG29" i="2" s="1"/>
  <c r="AP35" i="2" a="1"/>
  <c r="AP35" i="2" s="1"/>
  <c r="BG38" i="2" a="1"/>
  <c r="BG38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C18" i="2" a="1"/>
  <c r="BC18" i="2" s="1"/>
  <c r="AW18" i="2" a="1"/>
  <c r="AW18" i="2" s="1"/>
  <c r="AM18" i="2" a="1"/>
  <c r="AM18" i="2" s="1"/>
  <c r="AG18" i="2" a="1"/>
  <c r="AG18" i="2" s="1"/>
  <c r="W18" i="2" a="1"/>
  <c r="W18" i="2" s="1"/>
  <c r="Q18" i="2" a="1"/>
  <c r="Q18" i="2" s="1"/>
  <c r="G18" i="2" a="1"/>
  <c r="G18" i="2" s="1"/>
  <c r="BG18" i="2" a="1"/>
  <c r="BG18" i="2" s="1"/>
  <c r="BA18" i="2" a="1"/>
  <c r="BA18" i="2" s="1"/>
  <c r="AQ18" i="2" a="1"/>
  <c r="AQ18" i="2" s="1"/>
  <c r="AK18" i="2" a="1"/>
  <c r="AK18" i="2" s="1"/>
  <c r="AA18" i="2" a="1"/>
  <c r="AA18" i="2" s="1"/>
  <c r="U18" i="2" a="1"/>
  <c r="U18" i="2" s="1"/>
  <c r="K18" i="2" a="1"/>
  <c r="K18" i="2" s="1"/>
  <c r="E18" i="2" a="1"/>
  <c r="E18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BC22" i="2" a="1"/>
  <c r="BC22" i="2" s="1"/>
  <c r="AU22" i="2" a="1"/>
  <c r="AU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E22" i="2" a="1"/>
  <c r="BE22" i="2" s="1"/>
  <c r="AW22" i="2" a="1"/>
  <c r="AW22" i="2" s="1"/>
  <c r="AS22" i="2" a="1"/>
  <c r="AS22" i="2" s="1"/>
  <c r="BG22" i="2" a="1"/>
  <c r="BG22" i="2" s="1"/>
  <c r="AQ22" i="2" a="1"/>
  <c r="AQ22" i="2" s="1"/>
  <c r="AM22" i="2" a="1"/>
  <c r="AM22" i="2" s="1"/>
  <c r="AI22" i="2" a="1"/>
  <c r="AI22" i="2" s="1"/>
  <c r="AE22" i="2" a="1"/>
  <c r="AE22" i="2" s="1"/>
  <c r="AA22" i="2" a="1"/>
  <c r="AA22" i="2" s="1"/>
  <c r="W22" i="2" a="1"/>
  <c r="W22" i="2" s="1"/>
  <c r="S22" i="2" a="1"/>
  <c r="S22" i="2" s="1"/>
  <c r="O22" i="2" a="1"/>
  <c r="O22" i="2" s="1"/>
  <c r="K22" i="2" a="1"/>
  <c r="K22" i="2" s="1"/>
  <c r="G22" i="2" a="1"/>
  <c r="G22" i="2" s="1"/>
  <c r="C22" i="2" a="1"/>
  <c r="C22" i="2" s="1"/>
  <c r="BA22" i="2" a="1"/>
  <c r="BA22" i="2" s="1"/>
  <c r="AY22" i="2" a="1"/>
  <c r="AY22" i="2" s="1"/>
  <c r="AG22" i="2" a="1"/>
  <c r="AG22" i="2" s="1"/>
  <c r="Q22" i="2" a="1"/>
  <c r="Q22" i="2" s="1"/>
  <c r="AC22" i="2" a="1"/>
  <c r="AC22" i="2" s="1"/>
  <c r="M22" i="2" a="1"/>
  <c r="M22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E26" i="2" a="1"/>
  <c r="BE26" i="2" s="1"/>
  <c r="AW26" i="2" a="1"/>
  <c r="AW26" i="2" s="1"/>
  <c r="AO26" i="2" a="1"/>
  <c r="AO26" i="2" s="1"/>
  <c r="AG26" i="2" a="1"/>
  <c r="AG26" i="2" s="1"/>
  <c r="Y26" i="2" a="1"/>
  <c r="Y26" i="2" s="1"/>
  <c r="Q26" i="2" a="1"/>
  <c r="Q26" i="2" s="1"/>
  <c r="I26" i="2" a="1"/>
  <c r="I26" i="2" s="1"/>
  <c r="BG26" i="2" a="1"/>
  <c r="BG26" i="2" s="1"/>
  <c r="AY26" i="2" a="1"/>
  <c r="AY26" i="2" s="1"/>
  <c r="AQ26" i="2" a="1"/>
  <c r="AQ26" i="2" s="1"/>
  <c r="AI26" i="2" a="1"/>
  <c r="AI26" i="2" s="1"/>
  <c r="AA26" i="2" a="1"/>
  <c r="AA26" i="2" s="1"/>
  <c r="S26" i="2" a="1"/>
  <c r="S26" i="2" s="1"/>
  <c r="K26" i="2" a="1"/>
  <c r="K26" i="2" s="1"/>
  <c r="C26" i="2" a="1"/>
  <c r="C26" i="2" s="1"/>
  <c r="AU26" i="2" a="1"/>
  <c r="AU26" i="2" s="1"/>
  <c r="AE26" i="2" a="1"/>
  <c r="AE26" i="2" s="1"/>
  <c r="O26" i="2" a="1"/>
  <c r="O26" i="2" s="1"/>
  <c r="AS26" i="2" a="1"/>
  <c r="AS26" i="2" s="1"/>
  <c r="AC26" i="2" a="1"/>
  <c r="AC26" i="2" s="1"/>
  <c r="M26" i="2" a="1"/>
  <c r="M26" i="2" s="1"/>
  <c r="BC26" i="2" a="1"/>
  <c r="BC26" i="2" s="1"/>
  <c r="AM26" i="2" a="1"/>
  <c r="AM26" i="2" s="1"/>
  <c r="W26" i="2" a="1"/>
  <c r="W26" i="2" s="1"/>
  <c r="G26" i="2" a="1"/>
  <c r="G26" i="2" s="1"/>
  <c r="E26" i="2" a="1"/>
  <c r="E26" i="2" s="1"/>
  <c r="U26" i="2" a="1"/>
  <c r="U26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BG30" i="2" a="1"/>
  <c r="BG30" i="2" s="1"/>
  <c r="BC30" i="2" a="1"/>
  <c r="BC30" i="2" s="1"/>
  <c r="AY30" i="2" a="1"/>
  <c r="AY30" i="2" s="1"/>
  <c r="AU30" i="2" a="1"/>
  <c r="AU30" i="2" s="1"/>
  <c r="AQ30" i="2" a="1"/>
  <c r="AQ30" i="2" s="1"/>
  <c r="AM30" i="2" a="1"/>
  <c r="AM30" i="2" s="1"/>
  <c r="AI30" i="2" a="1"/>
  <c r="AI30" i="2" s="1"/>
  <c r="AE30" i="2" a="1"/>
  <c r="AE30" i="2" s="1"/>
  <c r="AA30" i="2" a="1"/>
  <c r="AA30" i="2" s="1"/>
  <c r="W30" i="2" a="1"/>
  <c r="W30" i="2" s="1"/>
  <c r="S30" i="2" a="1"/>
  <c r="S30" i="2" s="1"/>
  <c r="O30" i="2" a="1"/>
  <c r="O30" i="2" s="1"/>
  <c r="K30" i="2" a="1"/>
  <c r="K30" i="2" s="1"/>
  <c r="G30" i="2" a="1"/>
  <c r="G30" i="2" s="1"/>
  <c r="C30" i="2" a="1"/>
  <c r="C30" i="2" s="1"/>
  <c r="BE30" i="2" a="1"/>
  <c r="BE30" i="2" s="1"/>
  <c r="BA30" i="2" a="1"/>
  <c r="BA30" i="2" s="1"/>
  <c r="AW30" i="2" a="1"/>
  <c r="AW30" i="2" s="1"/>
  <c r="AS30" i="2" a="1"/>
  <c r="AS30" i="2" s="1"/>
  <c r="AO30" i="2" a="1"/>
  <c r="AO30" i="2" s="1"/>
  <c r="AK30" i="2" a="1"/>
  <c r="AK30" i="2" s="1"/>
  <c r="AG30" i="2" a="1"/>
  <c r="AG30" i="2" s="1"/>
  <c r="AC30" i="2" a="1"/>
  <c r="AC30" i="2" s="1"/>
  <c r="Y30" i="2" a="1"/>
  <c r="Y30" i="2" s="1"/>
  <c r="U30" i="2" a="1"/>
  <c r="U30" i="2" s="1"/>
  <c r="Q30" i="2" a="1"/>
  <c r="Q30" i="2" s="1"/>
  <c r="M30" i="2" a="1"/>
  <c r="M30" i="2" s="1"/>
  <c r="I30" i="2" a="1"/>
  <c r="I30" i="2" s="1"/>
  <c r="E30" i="2" a="1"/>
  <c r="E30" i="2" s="1"/>
  <c r="B9" i="2" a="1"/>
  <c r="B9" i="2" s="1"/>
  <c r="F9" i="2" a="1"/>
  <c r="F9" i="2" s="1"/>
  <c r="J9" i="2" a="1"/>
  <c r="J9" i="2" s="1"/>
  <c r="N9" i="2" a="1"/>
  <c r="N9" i="2" s="1"/>
  <c r="R9" i="2" a="1"/>
  <c r="R9" i="2" s="1"/>
  <c r="V9" i="2" a="1"/>
  <c r="V9" i="2" s="1"/>
  <c r="Z9" i="2" a="1"/>
  <c r="Z9" i="2" s="1"/>
  <c r="AD9" i="2" a="1"/>
  <c r="AD9" i="2" s="1"/>
  <c r="AH9" i="2" a="1"/>
  <c r="AH9" i="2" s="1"/>
  <c r="AL9" i="2" a="1"/>
  <c r="AL9" i="2" s="1"/>
  <c r="AP9" i="2" a="1"/>
  <c r="AP9" i="2" s="1"/>
  <c r="AT9" i="2" a="1"/>
  <c r="AT9" i="2" s="1"/>
  <c r="J12" i="2" a="1"/>
  <c r="J12" i="2" s="1"/>
  <c r="P12" i="2" a="1"/>
  <c r="P12" i="2" s="1"/>
  <c r="Z12" i="2" a="1"/>
  <c r="Z12" i="2" s="1"/>
  <c r="AF12" i="2" a="1"/>
  <c r="AF12" i="2" s="1"/>
  <c r="AP12" i="2" a="1"/>
  <c r="AP12" i="2" s="1"/>
  <c r="AV12" i="2" a="1"/>
  <c r="AV12" i="2" s="1"/>
  <c r="J13" i="2" a="1"/>
  <c r="J13" i="2" s="1"/>
  <c r="Z13" i="2" a="1"/>
  <c r="Z13" i="2" s="1"/>
  <c r="AP13" i="2" a="1"/>
  <c r="AP13" i="2" s="1"/>
  <c r="BF13" i="2" a="1"/>
  <c r="BF13" i="2" s="1"/>
  <c r="C14" i="2" a="1"/>
  <c r="C14" i="2" s="1"/>
  <c r="I14" i="2" a="1"/>
  <c r="I14" i="2" s="1"/>
  <c r="S14" i="2" a="1"/>
  <c r="S14" i="2" s="1"/>
  <c r="Y14" i="2" a="1"/>
  <c r="Y14" i="2" s="1"/>
  <c r="AI14" i="2" a="1"/>
  <c r="AI14" i="2" s="1"/>
  <c r="AO14" i="2" a="1"/>
  <c r="AO14" i="2" s="1"/>
  <c r="AY14" i="2" a="1"/>
  <c r="AY14" i="2" s="1"/>
  <c r="BE14" i="2" a="1"/>
  <c r="BE14" i="2" s="1"/>
  <c r="C15" i="2" a="1"/>
  <c r="C15" i="2" s="1"/>
  <c r="S15" i="2" a="1"/>
  <c r="S15" i="2" s="1"/>
  <c r="AI15" i="2" a="1"/>
  <c r="AI15" i="2" s="1"/>
  <c r="H16" i="2" a="1"/>
  <c r="H16" i="2" s="1"/>
  <c r="V16" i="2" a="1"/>
  <c r="V16" i="2" s="1"/>
  <c r="AD16" i="2" a="1"/>
  <c r="AD16" i="2" s="1"/>
  <c r="AF17" i="2" a="1"/>
  <c r="AF17" i="2" s="1"/>
  <c r="O18" i="2" a="1"/>
  <c r="O18" i="2" s="1"/>
  <c r="Y18" i="2" a="1"/>
  <c r="Y18" i="2" s="1"/>
  <c r="AU18" i="2" a="1"/>
  <c r="AU18" i="2" s="1"/>
  <c r="BE18" i="2" a="1"/>
  <c r="BE18" i="2" s="1"/>
  <c r="AF20" i="2" a="1"/>
  <c r="AF20" i="2" s="1"/>
  <c r="I22" i="2" a="1"/>
  <c r="I22" i="2" s="1"/>
  <c r="AO22" i="2" a="1"/>
  <c r="AO22" i="2" s="1"/>
  <c r="V38" i="2" a="1"/>
  <c r="V38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D16" i="2" a="1"/>
  <c r="BD16" i="2" s="1"/>
  <c r="BH16" i="2" a="1"/>
  <c r="BH16" i="2" s="1"/>
  <c r="AX16" i="2" a="1"/>
  <c r="AX16" i="2" s="1"/>
  <c r="AR16" i="2" a="1"/>
  <c r="AR16" i="2" s="1"/>
  <c r="AH16" i="2" a="1"/>
  <c r="AH16" i="2" s="1"/>
  <c r="AB16" i="2" a="1"/>
  <c r="AB16" i="2" s="1"/>
  <c r="R16" i="2" a="1"/>
  <c r="R16" i="2" s="1"/>
  <c r="L16" i="2" a="1"/>
  <c r="L16" i="2" s="1"/>
  <c r="B16" i="2" a="1"/>
  <c r="B16" i="2" s="1"/>
  <c r="D9" i="2" a="1"/>
  <c r="D9" i="2" s="1"/>
  <c r="L9" i="2" a="1"/>
  <c r="L9" i="2" s="1"/>
  <c r="T9" i="2" a="1"/>
  <c r="T9" i="2" s="1"/>
  <c r="AB9" i="2" a="1"/>
  <c r="AB9" i="2" s="1"/>
  <c r="AJ9" i="2" a="1"/>
  <c r="AJ9" i="2" s="1"/>
  <c r="AR9" i="2" a="1"/>
  <c r="AR9" i="2" s="1"/>
  <c r="M5" i="2" a="1"/>
  <c r="M5" i="2" s="1"/>
  <c r="H8" i="2" a="1"/>
  <c r="H8" i="2" s="1"/>
  <c r="P8" i="2" a="1"/>
  <c r="P8" i="2" s="1"/>
  <c r="X8" i="2" a="1"/>
  <c r="X8" i="2" s="1"/>
  <c r="AF8" i="2" a="1"/>
  <c r="AF8" i="2" s="1"/>
  <c r="AN8" i="2" a="1"/>
  <c r="AN8" i="2" s="1"/>
  <c r="AV8" i="2" a="1"/>
  <c r="AV8" i="2" s="1"/>
  <c r="BH8" i="2" a="1"/>
  <c r="BH8" i="2" s="1"/>
  <c r="D12" i="2" a="1"/>
  <c r="D12" i="2" s="1"/>
  <c r="T12" i="2" a="1"/>
  <c r="T12" i="2" s="1"/>
  <c r="AJ12" i="2" a="1"/>
  <c r="AJ12" i="2" s="1"/>
  <c r="AT12" i="2" a="1"/>
  <c r="AT12" i="2" s="1"/>
  <c r="AD13" i="2" a="1"/>
  <c r="AD13" i="2" s="1"/>
  <c r="G14" i="2" a="1"/>
  <c r="G14" i="2" s="1"/>
  <c r="W14" i="2" a="1"/>
  <c r="W14" i="2" s="1"/>
  <c r="G15" i="2" a="1"/>
  <c r="G15" i="2" s="1"/>
  <c r="AM15" i="2" a="1"/>
  <c r="AM15" i="2" s="1"/>
  <c r="N16" i="2" a="1"/>
  <c r="N16" i="2" s="1"/>
  <c r="AX27" i="2" a="1"/>
  <c r="AX27" i="2" s="1"/>
  <c r="BG8" i="2" a="1"/>
  <c r="BG8" i="2" s="1"/>
  <c r="BE8" i="2" a="1"/>
  <c r="BE8" i="2" s="1"/>
  <c r="BC8" i="2" a="1"/>
  <c r="BC8" i="2" s="1"/>
  <c r="BA8" i="2" a="1"/>
  <c r="BA8" i="2" s="1"/>
  <c r="AY8" i="2" a="1"/>
  <c r="AY8" i="2" s="1"/>
  <c r="AW8" i="2" a="1"/>
  <c r="AW8" i="2" s="1"/>
  <c r="AU8" i="2" a="1"/>
  <c r="AU8" i="2" s="1"/>
  <c r="AS8" i="2" a="1"/>
  <c r="AS8" i="2" s="1"/>
  <c r="AQ8" i="2" a="1"/>
  <c r="AQ8" i="2" s="1"/>
  <c r="AO8" i="2" a="1"/>
  <c r="AO8" i="2" s="1"/>
  <c r="AM8" i="2" a="1"/>
  <c r="AM8" i="2" s="1"/>
  <c r="AK8" i="2" a="1"/>
  <c r="AK8" i="2" s="1"/>
  <c r="AI8" i="2" a="1"/>
  <c r="AI8" i="2" s="1"/>
  <c r="AG8" i="2" a="1"/>
  <c r="AG8" i="2" s="1"/>
  <c r="AE8" i="2" a="1"/>
  <c r="AE8" i="2" s="1"/>
  <c r="AC8" i="2" a="1"/>
  <c r="AC8" i="2" s="1"/>
  <c r="AA8" i="2" a="1"/>
  <c r="AA8" i="2" s="1"/>
  <c r="Y8" i="2" a="1"/>
  <c r="Y8" i="2" s="1"/>
  <c r="W8" i="2" a="1"/>
  <c r="W8" i="2" s="1"/>
  <c r="U8" i="2" a="1"/>
  <c r="U8" i="2" s="1"/>
  <c r="S8" i="2" a="1"/>
  <c r="S8" i="2" s="1"/>
  <c r="Q8" i="2" a="1"/>
  <c r="Q8" i="2" s="1"/>
  <c r="O8" i="2" a="1"/>
  <c r="O8" i="2" s="1"/>
  <c r="M8" i="2" a="1"/>
  <c r="M8" i="2" s="1"/>
  <c r="K8" i="2" a="1"/>
  <c r="K8" i="2" s="1"/>
  <c r="I8" i="2" a="1"/>
  <c r="I8" i="2" s="1"/>
  <c r="G8" i="2" a="1"/>
  <c r="G8" i="2" s="1"/>
  <c r="E8" i="2" a="1"/>
  <c r="E8" i="2" s="1"/>
  <c r="C8" i="2" a="1"/>
  <c r="C8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F9" i="2" a="1"/>
  <c r="BF9" i="2" s="1"/>
  <c r="BB9" i="2" a="1"/>
  <c r="BB9" i="2" s="1"/>
  <c r="AX9" i="2" a="1"/>
  <c r="AX9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E15" i="2" a="1"/>
  <c r="BE15" i="2" s="1"/>
  <c r="BA15" i="2" a="1"/>
  <c r="BA15" i="2" s="1"/>
  <c r="AW15" i="2" a="1"/>
  <c r="AW15" i="2" s="1"/>
  <c r="AS15" i="2" a="1"/>
  <c r="AS15" i="2" s="1"/>
  <c r="AO15" i="2" a="1"/>
  <c r="AO15" i="2" s="1"/>
  <c r="AK15" i="2" a="1"/>
  <c r="AK15" i="2" s="1"/>
  <c r="AG15" i="2" a="1"/>
  <c r="AG15" i="2" s="1"/>
  <c r="AC15" i="2" a="1"/>
  <c r="AC15" i="2" s="1"/>
  <c r="Y15" i="2" a="1"/>
  <c r="Y15" i="2" s="1"/>
  <c r="U15" i="2" a="1"/>
  <c r="U15" i="2" s="1"/>
  <c r="Q15" i="2" a="1"/>
  <c r="Q15" i="2" s="1"/>
  <c r="M15" i="2" a="1"/>
  <c r="M15" i="2" s="1"/>
  <c r="I15" i="2" a="1"/>
  <c r="I15" i="2" s="1"/>
  <c r="E15" i="2" a="1"/>
  <c r="E15" i="2" s="1"/>
  <c r="AY15" i="2" a="1"/>
  <c r="AY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C19" i="2" a="1"/>
  <c r="BC19" i="2" s="1"/>
  <c r="AY19" i="2" a="1"/>
  <c r="AY19" i="2" s="1"/>
  <c r="AU19" i="2" a="1"/>
  <c r="AU19" i="2" s="1"/>
  <c r="AQ19" i="2" a="1"/>
  <c r="AQ19" i="2" s="1"/>
  <c r="AM19" i="2" a="1"/>
  <c r="AM19" i="2" s="1"/>
  <c r="AI19" i="2" a="1"/>
  <c r="AI19" i="2" s="1"/>
  <c r="AE19" i="2" a="1"/>
  <c r="AE19" i="2" s="1"/>
  <c r="AA19" i="2" a="1"/>
  <c r="AA19" i="2" s="1"/>
  <c r="W19" i="2" a="1"/>
  <c r="W19" i="2" s="1"/>
  <c r="S19" i="2" a="1"/>
  <c r="S19" i="2" s="1"/>
  <c r="O19" i="2" a="1"/>
  <c r="O19" i="2" s="1"/>
  <c r="K19" i="2" a="1"/>
  <c r="K19" i="2" s="1"/>
  <c r="G19" i="2" a="1"/>
  <c r="G19" i="2" s="1"/>
  <c r="C19" i="2" a="1"/>
  <c r="C19" i="2" s="1"/>
  <c r="BE19" i="2" a="1"/>
  <c r="BE19" i="2" s="1"/>
  <c r="BA19" i="2" a="1"/>
  <c r="BA19" i="2" s="1"/>
  <c r="AW19" i="2" a="1"/>
  <c r="AW19" i="2" s="1"/>
  <c r="AS19" i="2" a="1"/>
  <c r="AS19" i="2" s="1"/>
  <c r="AO19" i="2" a="1"/>
  <c r="AO19" i="2" s="1"/>
  <c r="AK19" i="2" a="1"/>
  <c r="AK19" i="2" s="1"/>
  <c r="AG19" i="2" a="1"/>
  <c r="AG19" i="2" s="1"/>
  <c r="AC19" i="2" a="1"/>
  <c r="AC19" i="2" s="1"/>
  <c r="Y19" i="2" a="1"/>
  <c r="Y19" i="2" s="1"/>
  <c r="Q19" i="2" a="1"/>
  <c r="Q19" i="2" s="1"/>
  <c r="U19" i="2" a="1"/>
  <c r="U19" i="2" s="1"/>
  <c r="E19" i="2" a="1"/>
  <c r="E19" i="2" s="1"/>
  <c r="BE23" i="2" a="1"/>
  <c r="BE23" i="2" s="1"/>
  <c r="BB23" i="2" a="1"/>
  <c r="BB23" i="2" s="1"/>
  <c r="AW23" i="2" a="1"/>
  <c r="AW23" i="2" s="1"/>
  <c r="AT23" i="2" a="1"/>
  <c r="AT23" i="2" s="1"/>
  <c r="AO23" i="2" a="1"/>
  <c r="AO23" i="2" s="1"/>
  <c r="AL23" i="2" a="1"/>
  <c r="AL23" i="2" s="1"/>
  <c r="AG23" i="2" a="1"/>
  <c r="AG23" i="2" s="1"/>
  <c r="AD23" i="2" a="1"/>
  <c r="AD23" i="2" s="1"/>
  <c r="Y23" i="2" a="1"/>
  <c r="Y23" i="2" s="1"/>
  <c r="V23" i="2" a="1"/>
  <c r="V23" i="2" s="1"/>
  <c r="Q23" i="2" a="1"/>
  <c r="Q23" i="2" s="1"/>
  <c r="N23" i="2" a="1"/>
  <c r="N23" i="2" s="1"/>
  <c r="I23" i="2" a="1"/>
  <c r="I23" i="2" s="1"/>
  <c r="F23" i="2" a="1"/>
  <c r="F23" i="2" s="1"/>
  <c r="BG23" i="2" a="1"/>
  <c r="BG23" i="2" s="1"/>
  <c r="BD23" i="2" a="1"/>
  <c r="BD23" i="2" s="1"/>
  <c r="AY23" i="2" a="1"/>
  <c r="AY23" i="2" s="1"/>
  <c r="AV23" i="2" a="1"/>
  <c r="AV23" i="2" s="1"/>
  <c r="AQ23" i="2" a="1"/>
  <c r="AQ23" i="2" s="1"/>
  <c r="AN23" i="2" a="1"/>
  <c r="AN23" i="2" s="1"/>
  <c r="AI23" i="2" a="1"/>
  <c r="AI23" i="2" s="1"/>
  <c r="AF23" i="2" a="1"/>
  <c r="AF23" i="2" s="1"/>
  <c r="AA23" i="2" a="1"/>
  <c r="AA23" i="2" s="1"/>
  <c r="X23" i="2" a="1"/>
  <c r="X23" i="2" s="1"/>
  <c r="S23" i="2" a="1"/>
  <c r="S23" i="2" s="1"/>
  <c r="P23" i="2" a="1"/>
  <c r="P23" i="2" s="1"/>
  <c r="K23" i="2" a="1"/>
  <c r="K23" i="2" s="1"/>
  <c r="H23" i="2" a="1"/>
  <c r="H23" i="2" s="1"/>
  <c r="C23" i="2" a="1"/>
  <c r="C23" i="2" s="1"/>
  <c r="BH23" i="2" a="1"/>
  <c r="BH23" i="2" s="1"/>
  <c r="BC23" i="2" a="1"/>
  <c r="BC23" i="2" s="1"/>
  <c r="AR23" i="2" a="1"/>
  <c r="AR23" i="2" s="1"/>
  <c r="AM23" i="2" a="1"/>
  <c r="AM23" i="2" s="1"/>
  <c r="AB23" i="2" a="1"/>
  <c r="AB23" i="2" s="1"/>
  <c r="W23" i="2" a="1"/>
  <c r="W23" i="2" s="1"/>
  <c r="L23" i="2" a="1"/>
  <c r="L23" i="2" s="1"/>
  <c r="G23" i="2" a="1"/>
  <c r="G23" i="2" s="1"/>
  <c r="BF23" i="2" a="1"/>
  <c r="BF23" i="2" s="1"/>
  <c r="BA23" i="2" a="1"/>
  <c r="BA23" i="2" s="1"/>
  <c r="AP23" i="2" a="1"/>
  <c r="AP23" i="2" s="1"/>
  <c r="AK23" i="2" a="1"/>
  <c r="AK23" i="2" s="1"/>
  <c r="Z23" i="2" a="1"/>
  <c r="Z23" i="2" s="1"/>
  <c r="U23" i="2" a="1"/>
  <c r="U23" i="2" s="1"/>
  <c r="J23" i="2" a="1"/>
  <c r="J23" i="2" s="1"/>
  <c r="E23" i="2" a="1"/>
  <c r="E23" i="2" s="1"/>
  <c r="AZ23" i="2" a="1"/>
  <c r="AZ23" i="2" s="1"/>
  <c r="AU23" i="2" a="1"/>
  <c r="AU23" i="2" s="1"/>
  <c r="AJ23" i="2" a="1"/>
  <c r="AJ23" i="2" s="1"/>
  <c r="AE23" i="2" a="1"/>
  <c r="AE23" i="2" s="1"/>
  <c r="T23" i="2" a="1"/>
  <c r="T23" i="2" s="1"/>
  <c r="O23" i="2" a="1"/>
  <c r="O23" i="2" s="1"/>
  <c r="D23" i="2" a="1"/>
  <c r="D23" i="2" s="1"/>
  <c r="AH23" i="2" a="1"/>
  <c r="AH23" i="2" s="1"/>
  <c r="M23" i="2" a="1"/>
  <c r="M23" i="2" s="1"/>
  <c r="AX23" i="2" a="1"/>
  <c r="AX23" i="2" s="1"/>
  <c r="AC23" i="2" a="1"/>
  <c r="AC23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K27" i="2" a="1"/>
  <c r="K27" i="2" s="1"/>
  <c r="H27" i="2" a="1"/>
  <c r="H27" i="2" s="1"/>
  <c r="C27" i="2" a="1"/>
  <c r="C27" i="2" s="1"/>
  <c r="BH27" i="2" a="1"/>
  <c r="BH27" i="2" s="1"/>
  <c r="BD27" i="2" a="1"/>
  <c r="BD27" i="2" s="1"/>
  <c r="AZ27" i="2" a="1"/>
  <c r="AZ27" i="2" s="1"/>
  <c r="AV27" i="2" a="1"/>
  <c r="AV27" i="2" s="1"/>
  <c r="AR27" i="2" a="1"/>
  <c r="AR27" i="2" s="1"/>
  <c r="AN27" i="2" a="1"/>
  <c r="AN27" i="2" s="1"/>
  <c r="AJ27" i="2" a="1"/>
  <c r="AJ27" i="2" s="1"/>
  <c r="AF27" i="2" a="1"/>
  <c r="AF27" i="2" s="1"/>
  <c r="AB27" i="2" a="1"/>
  <c r="AB27" i="2" s="1"/>
  <c r="X27" i="2" a="1"/>
  <c r="X27" i="2" s="1"/>
  <c r="T27" i="2" a="1"/>
  <c r="T27" i="2" s="1"/>
  <c r="P27" i="2" a="1"/>
  <c r="P27" i="2" s="1"/>
  <c r="M27" i="2" a="1"/>
  <c r="M27" i="2" s="1"/>
  <c r="J27" i="2" a="1"/>
  <c r="J27" i="2" s="1"/>
  <c r="E27" i="2" a="1"/>
  <c r="E27" i="2" s="1"/>
  <c r="B27" i="2" a="1"/>
  <c r="B27" i="2" s="1"/>
  <c r="AT27" i="2" a="1"/>
  <c r="AT27" i="2" s="1"/>
  <c r="AL27" i="2" a="1"/>
  <c r="AL27" i="2" s="1"/>
  <c r="AD27" i="2" a="1"/>
  <c r="AD27" i="2" s="1"/>
  <c r="V27" i="2" a="1"/>
  <c r="V27" i="2" s="1"/>
  <c r="N27" i="2" a="1"/>
  <c r="N27" i="2" s="1"/>
  <c r="I27" i="2" a="1"/>
  <c r="I27" i="2" s="1"/>
  <c r="BF27" i="2" a="1"/>
  <c r="BF27" i="2" s="1"/>
  <c r="L27" i="2" a="1"/>
  <c r="L27" i="2" s="1"/>
  <c r="G27" i="2" a="1"/>
  <c r="G27" i="2" s="1"/>
  <c r="BB27" i="2" a="1"/>
  <c r="BB27" i="2" s="1"/>
  <c r="AP27" i="2" a="1"/>
  <c r="AP27" i="2" s="1"/>
  <c r="AH27" i="2" a="1"/>
  <c r="AH27" i="2" s="1"/>
  <c r="Z27" i="2" a="1"/>
  <c r="Z27" i="2" s="1"/>
  <c r="R27" i="2" a="1"/>
  <c r="R27" i="2" s="1"/>
  <c r="F27" i="2" a="1"/>
  <c r="F27" i="2" s="1"/>
  <c r="D27" i="2" a="1"/>
  <c r="D27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BF31" i="2" a="1"/>
  <c r="BF31" i="2" s="1"/>
  <c r="BB31" i="2" a="1"/>
  <c r="BB31" i="2" s="1"/>
  <c r="AX31" i="2" a="1"/>
  <c r="AX31" i="2" s="1"/>
  <c r="AT31" i="2" a="1"/>
  <c r="AT31" i="2" s="1"/>
  <c r="AP31" i="2" a="1"/>
  <c r="AP31" i="2" s="1"/>
  <c r="AL31" i="2" a="1"/>
  <c r="AL31" i="2" s="1"/>
  <c r="AH31" i="2" a="1"/>
  <c r="AH31" i="2" s="1"/>
  <c r="AD31" i="2" a="1"/>
  <c r="AD31" i="2" s="1"/>
  <c r="Z31" i="2" a="1"/>
  <c r="Z31" i="2" s="1"/>
  <c r="V31" i="2" a="1"/>
  <c r="V31" i="2" s="1"/>
  <c r="R31" i="2" a="1"/>
  <c r="R31" i="2" s="1"/>
  <c r="N31" i="2" a="1"/>
  <c r="N31" i="2" s="1"/>
  <c r="J31" i="2" a="1"/>
  <c r="J31" i="2" s="1"/>
  <c r="F31" i="2" a="1"/>
  <c r="F31" i="2" s="1"/>
  <c r="B31" i="2" a="1"/>
  <c r="B31" i="2" s="1"/>
  <c r="AV31" i="2" a="1"/>
  <c r="AV31" i="2" s="1"/>
  <c r="AF31" i="2" a="1"/>
  <c r="AF31" i="2" s="1"/>
  <c r="P31" i="2" a="1"/>
  <c r="P31" i="2" s="1"/>
  <c r="BH31" i="2" a="1"/>
  <c r="BH31" i="2" s="1"/>
  <c r="AR31" i="2" a="1"/>
  <c r="AR31" i="2" s="1"/>
  <c r="AB31" i="2" a="1"/>
  <c r="AB31" i="2" s="1"/>
  <c r="L31" i="2" a="1"/>
  <c r="L31" i="2" s="1"/>
  <c r="BD31" i="2" a="1"/>
  <c r="BD31" i="2" s="1"/>
  <c r="AN31" i="2" a="1"/>
  <c r="AN31" i="2" s="1"/>
  <c r="X31" i="2" a="1"/>
  <c r="X31" i="2" s="1"/>
  <c r="H31" i="2" a="1"/>
  <c r="H31" i="2" s="1"/>
  <c r="AZ31" i="2" a="1"/>
  <c r="AZ31" i="2" s="1"/>
  <c r="AJ31" i="2" a="1"/>
  <c r="AJ31" i="2" s="1"/>
  <c r="B8" i="2" a="1"/>
  <c r="B8" i="2" s="1"/>
  <c r="F8" i="2" a="1"/>
  <c r="F8" i="2" s="1"/>
  <c r="J8" i="2" a="1"/>
  <c r="J8" i="2" s="1"/>
  <c r="N8" i="2" a="1"/>
  <c r="N8" i="2" s="1"/>
  <c r="R8" i="2" a="1"/>
  <c r="R8" i="2" s="1"/>
  <c r="V8" i="2" a="1"/>
  <c r="V8" i="2" s="1"/>
  <c r="Z8" i="2" a="1"/>
  <c r="Z8" i="2" s="1"/>
  <c r="AD8" i="2" a="1"/>
  <c r="AD8" i="2" s="1"/>
  <c r="AH8" i="2" a="1"/>
  <c r="AH8" i="2" s="1"/>
  <c r="AL8" i="2" a="1"/>
  <c r="AL8" i="2" s="1"/>
  <c r="AP8" i="2" a="1"/>
  <c r="AP8" i="2" s="1"/>
  <c r="AT8" i="2" a="1"/>
  <c r="AT8" i="2" s="1"/>
  <c r="AX8" i="2" a="1"/>
  <c r="AX8" i="2" s="1"/>
  <c r="BB8" i="2" a="1"/>
  <c r="BB8" i="2" s="1"/>
  <c r="BF8" i="2" a="1"/>
  <c r="BF8" i="2" s="1"/>
  <c r="AZ9" i="2" a="1"/>
  <c r="AZ9" i="2" s="1"/>
  <c r="F12" i="2" a="1"/>
  <c r="F12" i="2" s="1"/>
  <c r="L12" i="2" a="1"/>
  <c r="L12" i="2" s="1"/>
  <c r="V12" i="2" a="1"/>
  <c r="V12" i="2" s="1"/>
  <c r="AB12" i="2" a="1"/>
  <c r="AB12" i="2" s="1"/>
  <c r="AL12" i="2" a="1"/>
  <c r="AL12" i="2" s="1"/>
  <c r="AR12" i="2" a="1"/>
  <c r="AR12" i="2" s="1"/>
  <c r="BB12" i="2" a="1"/>
  <c r="BB12" i="2" s="1"/>
  <c r="BH12" i="2" a="1"/>
  <c r="BH12" i="2" s="1"/>
  <c r="F13" i="2" a="1"/>
  <c r="F13" i="2" s="1"/>
  <c r="V13" i="2" a="1"/>
  <c r="V13" i="2" s="1"/>
  <c r="AL13" i="2" a="1"/>
  <c r="AL13" i="2" s="1"/>
  <c r="BB13" i="2" a="1"/>
  <c r="BB13" i="2" s="1"/>
  <c r="E14" i="2" a="1"/>
  <c r="E14" i="2" s="1"/>
  <c r="O14" i="2" a="1"/>
  <c r="O14" i="2" s="1"/>
  <c r="U14" i="2" a="1"/>
  <c r="U14" i="2" s="1"/>
  <c r="AE14" i="2" a="1"/>
  <c r="AE14" i="2" s="1"/>
  <c r="AK14" i="2" a="1"/>
  <c r="AK14" i="2" s="1"/>
  <c r="AU14" i="2" a="1"/>
  <c r="AU14" i="2" s="1"/>
  <c r="BA14" i="2" a="1"/>
  <c r="BA14" i="2" s="1"/>
  <c r="O15" i="2" a="1"/>
  <c r="O15" i="2" s="1"/>
  <c r="AE15" i="2" a="1"/>
  <c r="AE15" i="2" s="1"/>
  <c r="BC15" i="2" a="1"/>
  <c r="BC15" i="2" s="1"/>
  <c r="J16" i="2" a="1"/>
  <c r="J16" i="2" s="1"/>
  <c r="P16" i="2" a="1"/>
  <c r="P16" i="2" s="1"/>
  <c r="X16" i="2" a="1"/>
  <c r="X16" i="2" s="1"/>
  <c r="AL16" i="2" a="1"/>
  <c r="AL16" i="2" s="1"/>
  <c r="AT16" i="2" a="1"/>
  <c r="AT16" i="2" s="1"/>
  <c r="AZ16" i="2" a="1"/>
  <c r="AZ16" i="2" s="1"/>
  <c r="D17" i="2" a="1"/>
  <c r="D17" i="2" s="1"/>
  <c r="AJ17" i="2" a="1"/>
  <c r="AJ17" i="2" s="1"/>
  <c r="S18" i="2" a="1"/>
  <c r="S18" i="2" s="1"/>
  <c r="AC18" i="2" a="1"/>
  <c r="AC18" i="2" s="1"/>
  <c r="AY18" i="2" a="1"/>
  <c r="AY18" i="2" s="1"/>
  <c r="M19" i="2" a="1"/>
  <c r="M19" i="2" s="1"/>
  <c r="L20" i="2" a="1"/>
  <c r="L20" i="2" s="1"/>
  <c r="AR20" i="2" a="1"/>
  <c r="AR20" i="2" s="1"/>
  <c r="U22" i="2" a="1"/>
  <c r="U22" i="2" s="1"/>
  <c r="F25" i="2" a="1"/>
  <c r="F25" i="2" s="1"/>
  <c r="D31" i="2" a="1"/>
  <c r="D31" i="2" s="1"/>
  <c r="AO36" i="2" a="1"/>
  <c r="AO36" i="2" s="1"/>
  <c r="A30" i="9"/>
  <c r="A30" i="8"/>
  <c r="A30" i="6"/>
  <c r="A30" i="4"/>
  <c r="A30" i="7"/>
  <c r="A30" i="5"/>
  <c r="F81" i="9"/>
  <c r="F83" i="9" s="1"/>
  <c r="F34" i="9"/>
  <c r="F42" i="9" s="1"/>
  <c r="F33" i="9" s="1"/>
  <c r="C79" i="9"/>
  <c r="B79" i="9" s="1"/>
  <c r="BG35" i="2" a="1"/>
  <c r="BG35" i="2" s="1"/>
  <c r="BB35" i="2" a="1"/>
  <c r="BB35" i="2" s="1"/>
  <c r="AY35" i="2" a="1"/>
  <c r="AY35" i="2" s="1"/>
  <c r="AT35" i="2" a="1"/>
  <c r="AT35" i="2" s="1"/>
  <c r="AQ35" i="2" a="1"/>
  <c r="AQ35" i="2" s="1"/>
  <c r="AL35" i="2" a="1"/>
  <c r="AL35" i="2" s="1"/>
  <c r="AI35" i="2" a="1"/>
  <c r="AI35" i="2" s="1"/>
  <c r="AD35" i="2" a="1"/>
  <c r="AD35" i="2" s="1"/>
  <c r="AA35" i="2" a="1"/>
  <c r="AA35" i="2" s="1"/>
  <c r="V35" i="2" a="1"/>
  <c r="V35" i="2" s="1"/>
  <c r="S35" i="2" a="1"/>
  <c r="S35" i="2" s="1"/>
  <c r="N35" i="2" a="1"/>
  <c r="N35" i="2" s="1"/>
  <c r="K35" i="2" a="1"/>
  <c r="K35" i="2" s="1"/>
  <c r="F35" i="2" a="1"/>
  <c r="F35" i="2" s="1"/>
  <c r="C35" i="2" a="1"/>
  <c r="C35" i="2" s="1"/>
  <c r="BD35" i="2" a="1"/>
  <c r="BD35" i="2" s="1"/>
  <c r="BA35" i="2" a="1"/>
  <c r="BA35" i="2" s="1"/>
  <c r="AV35" i="2" a="1"/>
  <c r="AV35" i="2" s="1"/>
  <c r="AS35" i="2" a="1"/>
  <c r="AS35" i="2" s="1"/>
  <c r="AN35" i="2" a="1"/>
  <c r="AN35" i="2" s="1"/>
  <c r="AK35" i="2" a="1"/>
  <c r="AK35" i="2" s="1"/>
  <c r="AF35" i="2" a="1"/>
  <c r="AF35" i="2" s="1"/>
  <c r="AC35" i="2" a="1"/>
  <c r="AC35" i="2" s="1"/>
  <c r="X35" i="2" a="1"/>
  <c r="X35" i="2" s="1"/>
  <c r="U35" i="2" a="1"/>
  <c r="U35" i="2" s="1"/>
  <c r="P35" i="2" a="1"/>
  <c r="P35" i="2" s="1"/>
  <c r="M35" i="2" a="1"/>
  <c r="M35" i="2" s="1"/>
  <c r="H35" i="2" a="1"/>
  <c r="H35" i="2" s="1"/>
  <c r="E35" i="2" a="1"/>
  <c r="E35" i="2" s="1"/>
  <c r="L35" i="2" a="1"/>
  <c r="L35" i="2" s="1"/>
  <c r="Q35" i="2" a="1"/>
  <c r="Q35" i="2" s="1"/>
  <c r="AB35" i="2" a="1"/>
  <c r="AB35" i="2" s="1"/>
  <c r="AG35" i="2" a="1"/>
  <c r="AG35" i="2" s="1"/>
  <c r="AR35" i="2" a="1"/>
  <c r="AR35" i="2" s="1"/>
  <c r="AW35" i="2" a="1"/>
  <c r="AW35" i="2" s="1"/>
  <c r="BH35" i="2" a="1"/>
  <c r="BH35" i="2" s="1"/>
  <c r="BG42" i="2" a="1"/>
  <c r="BG42" i="2" s="1"/>
  <c r="BH45" i="2" a="1"/>
  <c r="BH45" i="2" s="1"/>
  <c r="BF45" i="2" a="1"/>
  <c r="BF45" i="2" s="1"/>
  <c r="BD45" i="2" a="1"/>
  <c r="BD45" i="2" s="1"/>
  <c r="BB45" i="2" a="1"/>
  <c r="BB45" i="2" s="1"/>
  <c r="AZ45" i="2" a="1"/>
  <c r="AZ45" i="2" s="1"/>
  <c r="AX45" i="2" a="1"/>
  <c r="AX45" i="2" s="1"/>
  <c r="AV45" i="2" a="1"/>
  <c r="AV45" i="2" s="1"/>
  <c r="AT45" i="2" a="1"/>
  <c r="AT45" i="2" s="1"/>
  <c r="AR45" i="2" a="1"/>
  <c r="AR45" i="2" s="1"/>
  <c r="AP45" i="2" a="1"/>
  <c r="AP45" i="2" s="1"/>
  <c r="AN45" i="2" a="1"/>
  <c r="AN45" i="2" s="1"/>
  <c r="AL45" i="2" a="1"/>
  <c r="AL45" i="2" s="1"/>
  <c r="AJ45" i="2" a="1"/>
  <c r="AJ45" i="2" s="1"/>
  <c r="AH45" i="2" a="1"/>
  <c r="AH45" i="2" s="1"/>
  <c r="AF45" i="2" a="1"/>
  <c r="AF45" i="2" s="1"/>
  <c r="AD45" i="2" a="1"/>
  <c r="AD45" i="2" s="1"/>
  <c r="AB45" i="2" a="1"/>
  <c r="AB45" i="2" s="1"/>
  <c r="Z45" i="2" a="1"/>
  <c r="Z45" i="2" s="1"/>
  <c r="X45" i="2" a="1"/>
  <c r="X45" i="2" s="1"/>
  <c r="V45" i="2" a="1"/>
  <c r="V45" i="2" s="1"/>
  <c r="T45" i="2" a="1"/>
  <c r="T45" i="2" s="1"/>
  <c r="R45" i="2" a="1"/>
  <c r="R45" i="2" s="1"/>
  <c r="P45" i="2" a="1"/>
  <c r="P45" i="2" s="1"/>
  <c r="N45" i="2" a="1"/>
  <c r="N45" i="2" s="1"/>
  <c r="L45" i="2" a="1"/>
  <c r="L45" i="2" s="1"/>
  <c r="J45" i="2" a="1"/>
  <c r="J45" i="2" s="1"/>
  <c r="H45" i="2" a="1"/>
  <c r="H45" i="2" s="1"/>
  <c r="F45" i="2" a="1"/>
  <c r="F45" i="2" s="1"/>
  <c r="D45" i="2" a="1"/>
  <c r="D45" i="2" s="1"/>
  <c r="B45" i="2" a="1"/>
  <c r="B45" i="2" s="1"/>
  <c r="BG45" i="2" a="1"/>
  <c r="BG45" i="2" s="1"/>
  <c r="BC45" i="2" a="1"/>
  <c r="BC45" i="2" s="1"/>
  <c r="AY45" i="2" a="1"/>
  <c r="AY45" i="2" s="1"/>
  <c r="AU45" i="2" a="1"/>
  <c r="AU45" i="2" s="1"/>
  <c r="AQ45" i="2" a="1"/>
  <c r="AQ45" i="2" s="1"/>
  <c r="AM45" i="2" a="1"/>
  <c r="AM45" i="2" s="1"/>
  <c r="AI45" i="2" a="1"/>
  <c r="AI45" i="2" s="1"/>
  <c r="AE45" i="2" a="1"/>
  <c r="AE45" i="2" s="1"/>
  <c r="AA45" i="2" a="1"/>
  <c r="AA45" i="2" s="1"/>
  <c r="W45" i="2" a="1"/>
  <c r="W45" i="2" s="1"/>
  <c r="S45" i="2" a="1"/>
  <c r="S45" i="2" s="1"/>
  <c r="O45" i="2" a="1"/>
  <c r="O45" i="2" s="1"/>
  <c r="K45" i="2" a="1"/>
  <c r="K45" i="2" s="1"/>
  <c r="G45" i="2" a="1"/>
  <c r="G45" i="2" s="1"/>
  <c r="C45" i="2" a="1"/>
  <c r="C45" i="2" s="1"/>
  <c r="I45" i="2" a="1"/>
  <c r="I45" i="2" s="1"/>
  <c r="Q45" i="2" a="1"/>
  <c r="Q45" i="2" s="1"/>
  <c r="Y45" i="2" a="1"/>
  <c r="Y45" i="2" s="1"/>
  <c r="AG45" i="2" a="1"/>
  <c r="AG45" i="2" s="1"/>
  <c r="AO45" i="2" a="1"/>
  <c r="AO45" i="2" s="1"/>
  <c r="AW45" i="2" a="1"/>
  <c r="AW45" i="2" s="1"/>
  <c r="BE45" i="2" a="1"/>
  <c r="BE45" i="2" s="1"/>
  <c r="D63" i="3"/>
  <c r="BD5" i="1" s="1"/>
  <c r="BA2" i="2" s="1" a="1"/>
  <c r="BA2" i="2" s="1"/>
  <c r="D60" i="3"/>
  <c r="BA5" i="1" s="1"/>
  <c r="AX2" i="2" s="1" a="1"/>
  <c r="AX2" i="2" s="1"/>
  <c r="D57" i="3"/>
  <c r="AX5" i="1" s="1"/>
  <c r="AU2" i="2" s="1" a="1"/>
  <c r="AU2" i="2" s="1"/>
  <c r="D50" i="3"/>
  <c r="AR5" i="1" s="1"/>
  <c r="AP2" i="2" s="1" a="1"/>
  <c r="AP2" i="2" s="1"/>
  <c r="D46" i="3"/>
  <c r="AN5" i="1" s="1"/>
  <c r="AL2" i="2" s="1" a="1"/>
  <c r="AL2" i="2" s="1"/>
  <c r="D29" i="3"/>
  <c r="X5" i="1" s="1"/>
  <c r="W2" i="2" s="1" a="1"/>
  <c r="W2" i="2" s="1"/>
  <c r="D21" i="3"/>
  <c r="Q5" i="1" s="1"/>
  <c r="P2" i="2" s="1" a="1"/>
  <c r="P2" i="2" s="1"/>
  <c r="D14" i="3"/>
  <c r="K5" i="1" s="1"/>
  <c r="J2" i="2" s="1" a="1"/>
  <c r="J2" i="2" s="1"/>
  <c r="D12" i="3"/>
  <c r="I5" i="1" s="1"/>
  <c r="H2" i="2" s="1" a="1"/>
  <c r="H2" i="2" s="1"/>
  <c r="D7" i="3"/>
  <c r="E5" i="1" s="1"/>
  <c r="D2" i="2" s="1" a="1"/>
  <c r="D2" i="2" s="1"/>
  <c r="A41" i="9"/>
  <c r="A41" i="8"/>
  <c r="A41" i="6"/>
  <c r="A41" i="5"/>
  <c r="A41" i="7"/>
  <c r="A41" i="4"/>
  <c r="A48" i="8"/>
  <c r="A48" i="9"/>
  <c r="A48" i="7"/>
  <c r="A48" i="5"/>
  <c r="A48" i="4"/>
  <c r="A48" i="6"/>
  <c r="A57" i="9"/>
  <c r="A57" i="8"/>
  <c r="A57" i="6"/>
  <c r="A57" i="7"/>
  <c r="A57" i="5"/>
  <c r="A57" i="4"/>
  <c r="I52" i="4"/>
  <c r="D43" i="4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24" i="2" a="1"/>
  <c r="B24" i="2" s="1"/>
  <c r="J24" i="2" a="1"/>
  <c r="J24" i="2" s="1"/>
  <c r="R24" i="2" a="1"/>
  <c r="R24" i="2" s="1"/>
  <c r="Z24" i="2" a="1"/>
  <c r="Z24" i="2" s="1"/>
  <c r="AH24" i="2" a="1"/>
  <c r="AH24" i="2" s="1"/>
  <c r="AP24" i="2" a="1"/>
  <c r="AP24" i="2" s="1"/>
  <c r="AX24" i="2" a="1"/>
  <c r="AX24" i="2" s="1"/>
  <c r="BF24" i="2" a="1"/>
  <c r="BF24" i="2" s="1"/>
  <c r="BG33" i="2" a="1"/>
  <c r="BG33" i="2" s="1"/>
  <c r="BD33" i="2" a="1"/>
  <c r="BD33" i="2" s="1"/>
  <c r="AY33" i="2" a="1"/>
  <c r="AY33" i="2" s="1"/>
  <c r="AV33" i="2" a="1"/>
  <c r="AV33" i="2" s="1"/>
  <c r="AQ33" i="2" a="1"/>
  <c r="AQ33" i="2" s="1"/>
  <c r="AN33" i="2" a="1"/>
  <c r="AN33" i="2" s="1"/>
  <c r="AI33" i="2" a="1"/>
  <c r="AI33" i="2" s="1"/>
  <c r="AF33" i="2" a="1"/>
  <c r="AF33" i="2" s="1"/>
  <c r="AA33" i="2" a="1"/>
  <c r="AA33" i="2" s="1"/>
  <c r="X33" i="2" a="1"/>
  <c r="X33" i="2" s="1"/>
  <c r="S33" i="2" a="1"/>
  <c r="S33" i="2" s="1"/>
  <c r="P33" i="2" a="1"/>
  <c r="P33" i="2" s="1"/>
  <c r="K33" i="2" a="1"/>
  <c r="K33" i="2" s="1"/>
  <c r="H33" i="2" a="1"/>
  <c r="H33" i="2" s="1"/>
  <c r="C33" i="2" a="1"/>
  <c r="C33" i="2" s="1"/>
  <c r="BF33" i="2" a="1"/>
  <c r="BF33" i="2" s="1"/>
  <c r="BA33" i="2" a="1"/>
  <c r="BA33" i="2" s="1"/>
  <c r="AX33" i="2" a="1"/>
  <c r="AX33" i="2" s="1"/>
  <c r="AS33" i="2" a="1"/>
  <c r="AS33" i="2" s="1"/>
  <c r="AP33" i="2" a="1"/>
  <c r="AP33" i="2" s="1"/>
  <c r="AK33" i="2" a="1"/>
  <c r="AK33" i="2" s="1"/>
  <c r="AH33" i="2" a="1"/>
  <c r="AH33" i="2" s="1"/>
  <c r="AC33" i="2" a="1"/>
  <c r="AC33" i="2" s="1"/>
  <c r="Z33" i="2" a="1"/>
  <c r="Z33" i="2" s="1"/>
  <c r="U33" i="2" a="1"/>
  <c r="U33" i="2" s="1"/>
  <c r="R33" i="2" a="1"/>
  <c r="R33" i="2" s="1"/>
  <c r="M33" i="2" a="1"/>
  <c r="M33" i="2" s="1"/>
  <c r="J33" i="2" a="1"/>
  <c r="J33" i="2" s="1"/>
  <c r="E33" i="2" a="1"/>
  <c r="E33" i="2" s="1"/>
  <c r="B33" i="2" a="1"/>
  <c r="B33" i="2" s="1"/>
  <c r="F33" i="2" a="1"/>
  <c r="F33" i="2" s="1"/>
  <c r="Q33" i="2" a="1"/>
  <c r="Q33" i="2" s="1"/>
  <c r="V33" i="2" a="1"/>
  <c r="V33" i="2" s="1"/>
  <c r="AG33" i="2" a="1"/>
  <c r="AG33" i="2" s="1"/>
  <c r="AL33" i="2" a="1"/>
  <c r="AL33" i="2" s="1"/>
  <c r="AW33" i="2" a="1"/>
  <c r="AW33" i="2" s="1"/>
  <c r="BB33" i="2" a="1"/>
  <c r="BB33" i="2" s="1"/>
  <c r="B35" i="2" a="1"/>
  <c r="B35" i="2" s="1"/>
  <c r="G35" i="2" a="1"/>
  <c r="G35" i="2" s="1"/>
  <c r="R35" i="2" a="1"/>
  <c r="R35" i="2" s="1"/>
  <c r="W35" i="2" a="1"/>
  <c r="W35" i="2" s="1"/>
  <c r="AH35" i="2" a="1"/>
  <c r="AH35" i="2" s="1"/>
  <c r="AM35" i="2" a="1"/>
  <c r="AM35" i="2" s="1"/>
  <c r="AX35" i="2" a="1"/>
  <c r="AX35" i="2" s="1"/>
  <c r="BC35" i="2" a="1"/>
  <c r="BC35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BA36" i="2" a="1"/>
  <c r="BA36" i="2" s="1"/>
  <c r="AS36" i="2" a="1"/>
  <c r="AS36" i="2" s="1"/>
  <c r="AK36" i="2" a="1"/>
  <c r="AK36" i="2" s="1"/>
  <c r="AC36" i="2" a="1"/>
  <c r="AC36" i="2" s="1"/>
  <c r="U36" i="2" a="1"/>
  <c r="U36" i="2" s="1"/>
  <c r="M36" i="2" a="1"/>
  <c r="M36" i="2" s="1"/>
  <c r="E36" i="2" a="1"/>
  <c r="E36" i="2" s="1"/>
  <c r="BC36" i="2" a="1"/>
  <c r="BC36" i="2" s="1"/>
  <c r="AU36" i="2" a="1"/>
  <c r="AU36" i="2" s="1"/>
  <c r="AM36" i="2" a="1"/>
  <c r="AM36" i="2" s="1"/>
  <c r="AE36" i="2" a="1"/>
  <c r="AE36" i="2" s="1"/>
  <c r="W36" i="2" a="1"/>
  <c r="W36" i="2" s="1"/>
  <c r="O36" i="2" a="1"/>
  <c r="O36" i="2" s="1"/>
  <c r="G36" i="2" a="1"/>
  <c r="G36" i="2" s="1"/>
  <c r="Q36" i="2" a="1"/>
  <c r="Q36" i="2" s="1"/>
  <c r="AG36" i="2" a="1"/>
  <c r="AG36" i="2" s="1"/>
  <c r="AW36" i="2" a="1"/>
  <c r="AW36" i="2" s="1"/>
  <c r="H24" i="2" a="1"/>
  <c r="H24" i="2" s="1"/>
  <c r="P24" i="2" a="1"/>
  <c r="P24" i="2" s="1"/>
  <c r="X24" i="2" a="1"/>
  <c r="X24" i="2" s="1"/>
  <c r="AF24" i="2" a="1"/>
  <c r="AF24" i="2" s="1"/>
  <c r="AN24" i="2" a="1"/>
  <c r="AN24" i="2" s="1"/>
  <c r="AV24" i="2" a="1"/>
  <c r="AV24" i="2" s="1"/>
  <c r="BD24" i="2" a="1"/>
  <c r="BD24" i="2" s="1"/>
  <c r="B28" i="2" a="1"/>
  <c r="B28" i="2" s="1"/>
  <c r="F28" i="2" a="1"/>
  <c r="F28" i="2" s="1"/>
  <c r="J28" i="2" a="1"/>
  <c r="J28" i="2" s="1"/>
  <c r="N28" i="2" a="1"/>
  <c r="N28" i="2" s="1"/>
  <c r="R28" i="2" a="1"/>
  <c r="R28" i="2" s="1"/>
  <c r="V28" i="2" a="1"/>
  <c r="V28" i="2" s="1"/>
  <c r="Z28" i="2" a="1"/>
  <c r="Z28" i="2" s="1"/>
  <c r="AD28" i="2" a="1"/>
  <c r="AD28" i="2" s="1"/>
  <c r="AH28" i="2" a="1"/>
  <c r="AH28" i="2" s="1"/>
  <c r="AL28" i="2" a="1"/>
  <c r="AL28" i="2" s="1"/>
  <c r="AP28" i="2" a="1"/>
  <c r="AP28" i="2" s="1"/>
  <c r="AT28" i="2" a="1"/>
  <c r="AT28" i="2" s="1"/>
  <c r="AX28" i="2" a="1"/>
  <c r="AX28" i="2" s="1"/>
  <c r="BB28" i="2" a="1"/>
  <c r="BB28" i="2" s="1"/>
  <c r="BF28" i="2" a="1"/>
  <c r="BF28" i="2" s="1"/>
  <c r="G33" i="2" a="1"/>
  <c r="G33" i="2" s="1"/>
  <c r="L33" i="2" a="1"/>
  <c r="L33" i="2" s="1"/>
  <c r="W33" i="2" a="1"/>
  <c r="W33" i="2" s="1"/>
  <c r="AB33" i="2" a="1"/>
  <c r="AB33" i="2" s="1"/>
  <c r="AM33" i="2" a="1"/>
  <c r="AM33" i="2" s="1"/>
  <c r="AR33" i="2" a="1"/>
  <c r="AR33" i="2" s="1"/>
  <c r="BC33" i="2" a="1"/>
  <c r="BC33" i="2" s="1"/>
  <c r="BH33" i="2" a="1"/>
  <c r="BH33" i="2" s="1"/>
  <c r="D35" i="2" a="1"/>
  <c r="D35" i="2" s="1"/>
  <c r="I35" i="2" a="1"/>
  <c r="I35" i="2" s="1"/>
  <c r="T35" i="2" a="1"/>
  <c r="T35" i="2" s="1"/>
  <c r="Y35" i="2" a="1"/>
  <c r="Y35" i="2" s="1"/>
  <c r="AJ35" i="2" a="1"/>
  <c r="AJ35" i="2" s="1"/>
  <c r="AO35" i="2" a="1"/>
  <c r="AO35" i="2" s="1"/>
  <c r="AZ35" i="2" a="1"/>
  <c r="AZ35" i="2" s="1"/>
  <c r="BE35" i="2" a="1"/>
  <c r="BE35" i="2" s="1"/>
  <c r="C36" i="2" a="1"/>
  <c r="C36" i="2" s="1"/>
  <c r="S36" i="2" a="1"/>
  <c r="S36" i="2" s="1"/>
  <c r="AI36" i="2" a="1"/>
  <c r="AI36" i="2" s="1"/>
  <c r="AY36" i="2" a="1"/>
  <c r="AY36" i="2" s="1"/>
  <c r="BE37" i="2" a="1"/>
  <c r="BE37" i="2" s="1"/>
  <c r="BH41" i="2" a="1"/>
  <c r="BH41" i="2" s="1"/>
  <c r="BF41" i="2" a="1"/>
  <c r="BF41" i="2" s="1"/>
  <c r="BD41" i="2" a="1"/>
  <c r="BD41" i="2" s="1"/>
  <c r="BB41" i="2" a="1"/>
  <c r="BB41" i="2" s="1"/>
  <c r="AZ41" i="2" a="1"/>
  <c r="AZ41" i="2" s="1"/>
  <c r="AX41" i="2" a="1"/>
  <c r="AX41" i="2" s="1"/>
  <c r="AV41" i="2" a="1"/>
  <c r="AV41" i="2" s="1"/>
  <c r="AT41" i="2" a="1"/>
  <c r="AT41" i="2" s="1"/>
  <c r="AR41" i="2" a="1"/>
  <c r="AR41" i="2" s="1"/>
  <c r="AP41" i="2" a="1"/>
  <c r="AP41" i="2" s="1"/>
  <c r="AN41" i="2" a="1"/>
  <c r="AN41" i="2" s="1"/>
  <c r="AL41" i="2" a="1"/>
  <c r="AL41" i="2" s="1"/>
  <c r="AJ41" i="2" a="1"/>
  <c r="AJ41" i="2" s="1"/>
  <c r="AH41" i="2" a="1"/>
  <c r="AH41" i="2" s="1"/>
  <c r="AF41" i="2" a="1"/>
  <c r="AF41" i="2" s="1"/>
  <c r="AD41" i="2" a="1"/>
  <c r="AD41" i="2" s="1"/>
  <c r="AB41" i="2" a="1"/>
  <c r="AB41" i="2" s="1"/>
  <c r="Z41" i="2" a="1"/>
  <c r="Z41" i="2" s="1"/>
  <c r="X41" i="2" a="1"/>
  <c r="X41" i="2" s="1"/>
  <c r="V41" i="2" a="1"/>
  <c r="V41" i="2" s="1"/>
  <c r="T41" i="2" a="1"/>
  <c r="T41" i="2" s="1"/>
  <c r="R41" i="2" a="1"/>
  <c r="R41" i="2" s="1"/>
  <c r="P41" i="2" a="1"/>
  <c r="P41" i="2" s="1"/>
  <c r="N41" i="2" a="1"/>
  <c r="N41" i="2" s="1"/>
  <c r="L41" i="2" a="1"/>
  <c r="L41" i="2" s="1"/>
  <c r="J41" i="2" a="1"/>
  <c r="J41" i="2" s="1"/>
  <c r="H41" i="2" a="1"/>
  <c r="H41" i="2" s="1"/>
  <c r="F41" i="2" a="1"/>
  <c r="F41" i="2" s="1"/>
  <c r="D41" i="2" a="1"/>
  <c r="D41" i="2" s="1"/>
  <c r="B41" i="2" a="1"/>
  <c r="B41" i="2" s="1"/>
  <c r="BG41" i="2" a="1"/>
  <c r="BG41" i="2" s="1"/>
  <c r="BC41" i="2" a="1"/>
  <c r="BC41" i="2" s="1"/>
  <c r="AY41" i="2" a="1"/>
  <c r="AY41" i="2" s="1"/>
  <c r="AU41" i="2" a="1"/>
  <c r="AU41" i="2" s="1"/>
  <c r="AQ41" i="2" a="1"/>
  <c r="AQ41" i="2" s="1"/>
  <c r="AM41" i="2" a="1"/>
  <c r="AM41" i="2" s="1"/>
  <c r="AI41" i="2" a="1"/>
  <c r="AI41" i="2" s="1"/>
  <c r="AE41" i="2" a="1"/>
  <c r="AE41" i="2" s="1"/>
  <c r="AA41" i="2" a="1"/>
  <c r="AA41" i="2" s="1"/>
  <c r="W41" i="2" a="1"/>
  <c r="W41" i="2" s="1"/>
  <c r="S41" i="2" a="1"/>
  <c r="S41" i="2" s="1"/>
  <c r="O41" i="2" a="1"/>
  <c r="O41" i="2" s="1"/>
  <c r="K41" i="2" a="1"/>
  <c r="K41" i="2" s="1"/>
  <c r="G41" i="2" a="1"/>
  <c r="G41" i="2" s="1"/>
  <c r="C41" i="2" a="1"/>
  <c r="C41" i="2" s="1"/>
  <c r="I41" i="2" a="1"/>
  <c r="I41" i="2" s="1"/>
  <c r="Q41" i="2" a="1"/>
  <c r="Q41" i="2" s="1"/>
  <c r="Y41" i="2" a="1"/>
  <c r="Y41" i="2" s="1"/>
  <c r="AG41" i="2" a="1"/>
  <c r="AG41" i="2" s="1"/>
  <c r="AO41" i="2" a="1"/>
  <c r="AO41" i="2" s="1"/>
  <c r="AW41" i="2" a="1"/>
  <c r="AW41" i="2" s="1"/>
  <c r="BE41" i="2" a="1"/>
  <c r="BE41" i="2" s="1"/>
  <c r="E45" i="2" a="1"/>
  <c r="E45" i="2" s="1"/>
  <c r="M45" i="2" a="1"/>
  <c r="M45" i="2" s="1"/>
  <c r="U45" i="2" a="1"/>
  <c r="U45" i="2" s="1"/>
  <c r="AC45" i="2" a="1"/>
  <c r="AC45" i="2" s="1"/>
  <c r="AK45" i="2" a="1"/>
  <c r="AK45" i="2" s="1"/>
  <c r="AS45" i="2" a="1"/>
  <c r="AS45" i="2" s="1"/>
  <c r="BA45" i="2" a="1"/>
  <c r="BA45" i="2" s="1"/>
  <c r="BG46" i="2" a="1"/>
  <c r="BG46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Y49" i="2" a="1"/>
  <c r="AY49" i="2" s="1"/>
  <c r="AQ49" i="2" a="1"/>
  <c r="AQ49" i="2" s="1"/>
  <c r="BE49" i="2" a="1"/>
  <c r="BE49" i="2" s="1"/>
  <c r="BA49" i="2" a="1"/>
  <c r="BA49" i="2" s="1"/>
  <c r="AS49" i="2" a="1"/>
  <c r="AS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Z49" i="2" a="1"/>
  <c r="Z49" i="2" s="1"/>
  <c r="X49" i="2" a="1"/>
  <c r="X49" i="2" s="1"/>
  <c r="V49" i="2" a="1"/>
  <c r="V49" i="2" s="1"/>
  <c r="T49" i="2" a="1"/>
  <c r="T49" i="2" s="1"/>
  <c r="R49" i="2" a="1"/>
  <c r="R49" i="2" s="1"/>
  <c r="P49" i="2" a="1"/>
  <c r="P49" i="2" s="1"/>
  <c r="N49" i="2" a="1"/>
  <c r="N49" i="2" s="1"/>
  <c r="L49" i="2" a="1"/>
  <c r="L49" i="2" s="1"/>
  <c r="J49" i="2" a="1"/>
  <c r="J49" i="2" s="1"/>
  <c r="H49" i="2" a="1"/>
  <c r="H49" i="2" s="1"/>
  <c r="F49" i="2" a="1"/>
  <c r="F49" i="2" s="1"/>
  <c r="D49" i="2" a="1"/>
  <c r="D49" i="2" s="1"/>
  <c r="B49" i="2" a="1"/>
  <c r="B49" i="2" s="1"/>
  <c r="BC49" i="2" a="1"/>
  <c r="BC49" i="2" s="1"/>
  <c r="AW49" i="2" a="1"/>
  <c r="AW49" i="2" s="1"/>
  <c r="AM49" i="2" a="1"/>
  <c r="AM49" i="2" s="1"/>
  <c r="AI49" i="2" a="1"/>
  <c r="AI49" i="2" s="1"/>
  <c r="AE49" i="2" a="1"/>
  <c r="AE49" i="2" s="1"/>
  <c r="AA49" i="2" a="1"/>
  <c r="AA49" i="2" s="1"/>
  <c r="W49" i="2" a="1"/>
  <c r="W49" i="2" s="1"/>
  <c r="S49" i="2" a="1"/>
  <c r="S49" i="2" s="1"/>
  <c r="O49" i="2" a="1"/>
  <c r="O49" i="2" s="1"/>
  <c r="K49" i="2" a="1"/>
  <c r="K49" i="2" s="1"/>
  <c r="G49" i="2" a="1"/>
  <c r="G49" i="2" s="1"/>
  <c r="C49" i="2" a="1"/>
  <c r="C49" i="2" s="1"/>
  <c r="AU49" i="2" a="1"/>
  <c r="AU49" i="2" s="1"/>
  <c r="I49" i="2" a="1"/>
  <c r="I49" i="2" s="1"/>
  <c r="Q49" i="2" a="1"/>
  <c r="Q49" i="2" s="1"/>
  <c r="Y49" i="2" a="1"/>
  <c r="Y49" i="2" s="1"/>
  <c r="AG49" i="2" a="1"/>
  <c r="AG49" i="2" s="1"/>
  <c r="AO49" i="2" a="1"/>
  <c r="AO49" i="2" s="1"/>
  <c r="A39" i="9"/>
  <c r="A39" i="6"/>
  <c r="A39" i="5"/>
  <c r="A39" i="8"/>
  <c r="A39" i="7"/>
  <c r="A50" i="8"/>
  <c r="A50" i="9"/>
  <c r="A50" i="7"/>
  <c r="A50" i="5"/>
  <c r="A50" i="4"/>
  <c r="A50" i="6"/>
  <c r="A55" i="9"/>
  <c r="A55" i="8"/>
  <c r="A55" i="6"/>
  <c r="A55" i="7"/>
  <c r="A55" i="5"/>
  <c r="A55" i="4"/>
  <c r="BG34" i="2" a="1"/>
  <c r="BG34" i="2" s="1"/>
  <c r="F37" i="2" a="1"/>
  <c r="F37" i="2" s="1"/>
  <c r="I37" i="2" a="1"/>
  <c r="I37" i="2" s="1"/>
  <c r="N37" i="2" a="1"/>
  <c r="N37" i="2" s="1"/>
  <c r="Q37" i="2" a="1"/>
  <c r="Q37" i="2" s="1"/>
  <c r="V37" i="2" a="1"/>
  <c r="V37" i="2" s="1"/>
  <c r="Y37" i="2" a="1"/>
  <c r="Y37" i="2" s="1"/>
  <c r="AD37" i="2" a="1"/>
  <c r="AD37" i="2" s="1"/>
  <c r="AG37" i="2" a="1"/>
  <c r="AG37" i="2" s="1"/>
  <c r="AL37" i="2" a="1"/>
  <c r="AL37" i="2" s="1"/>
  <c r="AO37" i="2" a="1"/>
  <c r="AO37" i="2" s="1"/>
  <c r="AT37" i="2" a="1"/>
  <c r="AT37" i="2" s="1"/>
  <c r="AW37" i="2" a="1"/>
  <c r="AW37" i="2" s="1"/>
  <c r="BB37" i="2" a="1"/>
  <c r="BB37" i="2" s="1"/>
  <c r="BG39" i="2" a="1"/>
  <c r="BG39" i="2" s="1"/>
  <c r="BE39" i="2" a="1"/>
  <c r="BE39" i="2" s="1"/>
  <c r="BC39" i="2" a="1"/>
  <c r="BC39" i="2" s="1"/>
  <c r="BA39" i="2" a="1"/>
  <c r="BA39" i="2" s="1"/>
  <c r="AY39" i="2" a="1"/>
  <c r="AY39" i="2" s="1"/>
  <c r="D39" i="2" a="1"/>
  <c r="D39" i="2" s="1"/>
  <c r="I39" i="2" a="1"/>
  <c r="I39" i="2" s="1"/>
  <c r="L39" i="2" a="1"/>
  <c r="L39" i="2" s="1"/>
  <c r="Q39" i="2" a="1"/>
  <c r="Q39" i="2" s="1"/>
  <c r="T39" i="2" a="1"/>
  <c r="T39" i="2" s="1"/>
  <c r="Y39" i="2" a="1"/>
  <c r="Y39" i="2" s="1"/>
  <c r="AB39" i="2" a="1"/>
  <c r="AB39" i="2" s="1"/>
  <c r="AG39" i="2" a="1"/>
  <c r="AG39" i="2" s="1"/>
  <c r="AJ39" i="2" a="1"/>
  <c r="AJ39" i="2" s="1"/>
  <c r="AO39" i="2" a="1"/>
  <c r="AO39" i="2" s="1"/>
  <c r="AR39" i="2" a="1"/>
  <c r="AR39" i="2" s="1"/>
  <c r="AW39" i="2" a="1"/>
  <c r="AW39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E40" i="2" a="1"/>
  <c r="E40" i="2" s="1"/>
  <c r="I40" i="2" a="1"/>
  <c r="I40" i="2" s="1"/>
  <c r="M40" i="2" a="1"/>
  <c r="M40" i="2" s="1"/>
  <c r="Q40" i="2" a="1"/>
  <c r="Q40" i="2" s="1"/>
  <c r="U40" i="2" a="1"/>
  <c r="U40" i="2" s="1"/>
  <c r="Y40" i="2" a="1"/>
  <c r="Y40" i="2" s="1"/>
  <c r="AC40" i="2" a="1"/>
  <c r="AC40" i="2" s="1"/>
  <c r="AG40" i="2" a="1"/>
  <c r="AG40" i="2" s="1"/>
  <c r="AK40" i="2" a="1"/>
  <c r="AK40" i="2" s="1"/>
  <c r="AO40" i="2" a="1"/>
  <c r="AO40" i="2" s="1"/>
  <c r="AS40" i="2" a="1"/>
  <c r="AS40" i="2" s="1"/>
  <c r="AW40" i="2" a="1"/>
  <c r="AW40" i="2" s="1"/>
  <c r="BA40" i="2" a="1"/>
  <c r="BA40" i="2" s="1"/>
  <c r="BE40" i="2" a="1"/>
  <c r="BE40" i="2" s="1"/>
  <c r="BG43" i="2" a="1"/>
  <c r="BG43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E44" i="2" a="1"/>
  <c r="E44" i="2" s="1"/>
  <c r="I44" i="2" a="1"/>
  <c r="I44" i="2" s="1"/>
  <c r="M44" i="2" a="1"/>
  <c r="M44" i="2" s="1"/>
  <c r="Q44" i="2" a="1"/>
  <c r="Q44" i="2" s="1"/>
  <c r="U44" i="2" a="1"/>
  <c r="U44" i="2" s="1"/>
  <c r="Y44" i="2" a="1"/>
  <c r="Y44" i="2" s="1"/>
  <c r="AC44" i="2" a="1"/>
  <c r="AC44" i="2" s="1"/>
  <c r="AG44" i="2" a="1"/>
  <c r="AG44" i="2" s="1"/>
  <c r="AK44" i="2" a="1"/>
  <c r="AK44" i="2" s="1"/>
  <c r="AO44" i="2" a="1"/>
  <c r="AO44" i="2" s="1"/>
  <c r="AS44" i="2" a="1"/>
  <c r="AS44" i="2" s="1"/>
  <c r="AW44" i="2" a="1"/>
  <c r="AW44" i="2" s="1"/>
  <c r="BA44" i="2" a="1"/>
  <c r="BA44" i="2" s="1"/>
  <c r="BE44" i="2" a="1"/>
  <c r="BE44" i="2" s="1"/>
  <c r="BG47" i="2" a="1"/>
  <c r="BG47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48" i="2" a="1"/>
  <c r="B48" i="2" s="1"/>
  <c r="E48" i="2" a="1"/>
  <c r="E48" i="2" s="1"/>
  <c r="I48" i="2" a="1"/>
  <c r="I48" i="2" s="1"/>
  <c r="M48" i="2" a="1"/>
  <c r="M48" i="2" s="1"/>
  <c r="Q48" i="2" a="1"/>
  <c r="Q48" i="2" s="1"/>
  <c r="U48" i="2" a="1"/>
  <c r="U48" i="2" s="1"/>
  <c r="Y48" i="2" a="1"/>
  <c r="Y48" i="2" s="1"/>
  <c r="AC48" i="2" a="1"/>
  <c r="AC48" i="2" s="1"/>
  <c r="AG48" i="2" a="1"/>
  <c r="AG48" i="2" s="1"/>
  <c r="AK48" i="2" a="1"/>
  <c r="AK48" i="2" s="1"/>
  <c r="AO48" i="2" a="1"/>
  <c r="AO48" i="2" s="1"/>
  <c r="AS48" i="2" a="1"/>
  <c r="AS48" i="2" s="1"/>
  <c r="AW48" i="2" a="1"/>
  <c r="AW48" i="2" s="1"/>
  <c r="BA48" i="2" a="1"/>
  <c r="BA48" i="2" s="1"/>
  <c r="BE48" i="2" a="1"/>
  <c r="BE48" i="2" s="1"/>
  <c r="A9" i="9"/>
  <c r="A9" i="8"/>
  <c r="A9" i="6"/>
  <c r="A9" i="7"/>
  <c r="A9" i="5"/>
  <c r="A9" i="4"/>
  <c r="A29" i="8"/>
  <c r="A29" i="6"/>
  <c r="A29" i="9"/>
  <c r="A29" i="5"/>
  <c r="A29" i="4"/>
  <c r="A29" i="7"/>
  <c r="A37" i="9"/>
  <c r="A37" i="8"/>
  <c r="A37" i="6"/>
  <c r="A37" i="7"/>
  <c r="A37" i="5"/>
  <c r="A37" i="4"/>
  <c r="A46" i="8"/>
  <c r="A46" i="9"/>
  <c r="A46" i="7"/>
  <c r="A46" i="5"/>
  <c r="A46" i="4"/>
  <c r="A51" i="9"/>
  <c r="A51" i="6"/>
  <c r="A51" i="7"/>
  <c r="A51" i="8"/>
  <c r="A51" i="5"/>
  <c r="A51" i="4"/>
  <c r="A61" i="8"/>
  <c r="A61" i="6"/>
  <c r="A61" i="9"/>
  <c r="A61" i="7"/>
  <c r="A61" i="4"/>
  <c r="A61" i="5"/>
  <c r="A82" i="9"/>
  <c r="A82" i="8"/>
  <c r="A82" i="6"/>
  <c r="A82" i="7"/>
  <c r="A82" i="4"/>
  <c r="A82" i="5"/>
  <c r="C82" i="5"/>
  <c r="B82" i="5" s="1"/>
  <c r="C80" i="5"/>
  <c r="B80" i="5" s="1"/>
  <c r="C78" i="5"/>
  <c r="B78" i="5" s="1"/>
  <c r="C76" i="5"/>
  <c r="B76" i="5" s="1"/>
  <c r="C61" i="5"/>
  <c r="B61" i="5" s="1"/>
  <c r="C57" i="5"/>
  <c r="B57" i="5" s="1"/>
  <c r="B52" i="5"/>
  <c r="B50" i="5"/>
  <c r="B48" i="5"/>
  <c r="B46" i="5"/>
  <c r="B44" i="5"/>
  <c r="C62" i="5"/>
  <c r="B62" i="5" s="1"/>
  <c r="C58" i="5"/>
  <c r="B58" i="5" s="1"/>
  <c r="C55" i="5"/>
  <c r="B55" i="5" s="1"/>
  <c r="C35" i="5"/>
  <c r="B35" i="5" s="1"/>
  <c r="C30" i="5"/>
  <c r="B30" i="5" s="1"/>
  <c r="C60" i="5"/>
  <c r="B60" i="5" s="1"/>
  <c r="B49" i="5"/>
  <c r="B45" i="5"/>
  <c r="C29" i="5"/>
  <c r="B29" i="5" s="1"/>
  <c r="C27" i="5"/>
  <c r="B27" i="5" s="1"/>
  <c r="C21" i="5"/>
  <c r="B21" i="5" s="1"/>
  <c r="C18" i="5"/>
  <c r="B18" i="5" s="1"/>
  <c r="C14" i="5"/>
  <c r="B14" i="5" s="1"/>
  <c r="C12" i="5"/>
  <c r="B12" i="5" s="1"/>
  <c r="C77" i="5"/>
  <c r="B77" i="5" s="1"/>
  <c r="C59" i="5"/>
  <c r="B59" i="5" s="1"/>
  <c r="C36" i="5"/>
  <c r="B36" i="5" s="1"/>
  <c r="C22" i="5"/>
  <c r="B22" i="5" s="1"/>
  <c r="C15" i="5"/>
  <c r="B15" i="5" s="1"/>
  <c r="C56" i="5"/>
  <c r="B56" i="5" s="1"/>
  <c r="C28" i="5"/>
  <c r="B28" i="5" s="1"/>
  <c r="C8" i="5"/>
  <c r="B8" i="5" s="1"/>
  <c r="B47" i="5"/>
  <c r="C31" i="5"/>
  <c r="B31" i="5" s="1"/>
  <c r="C24" i="5"/>
  <c r="B24" i="5" s="1"/>
  <c r="C9" i="5"/>
  <c r="B9" i="5" s="1"/>
  <c r="C17" i="5"/>
  <c r="B17" i="5" s="1"/>
  <c r="C16" i="5"/>
  <c r="B16" i="5" s="1"/>
  <c r="B51" i="5"/>
  <c r="C23" i="5"/>
  <c r="B23" i="5" s="1"/>
  <c r="E2" i="3"/>
  <c r="F81" i="5"/>
  <c r="F83" i="5" s="1"/>
  <c r="F34" i="5"/>
  <c r="F42" i="5" s="1"/>
  <c r="F33" i="5" s="1"/>
  <c r="D19" i="6"/>
  <c r="D11" i="6" s="1"/>
  <c r="A7" i="9"/>
  <c r="A7" i="8"/>
  <c r="A7" i="7"/>
  <c r="A7" i="6"/>
  <c r="A7" i="4"/>
  <c r="A7" i="5"/>
  <c r="A27" i="9"/>
  <c r="A27" i="7"/>
  <c r="A27" i="8"/>
  <c r="A27" i="6"/>
  <c r="A27" i="5"/>
  <c r="A27" i="4"/>
  <c r="A36" i="9"/>
  <c r="A36" i="8"/>
  <c r="A36" i="7"/>
  <c r="A36" i="5"/>
  <c r="A36" i="4"/>
  <c r="A36" i="6"/>
  <c r="A44" i="8"/>
  <c r="A44" i="9"/>
  <c r="A44" i="7"/>
  <c r="A44" i="5"/>
  <c r="A44" i="4"/>
  <c r="A44" i="6"/>
  <c r="A59" i="9"/>
  <c r="A59" i="7"/>
  <c r="A59" i="8"/>
  <c r="A59" i="5"/>
  <c r="A59" i="4"/>
  <c r="A59" i="6"/>
  <c r="E81" i="4"/>
  <c r="E83" i="4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BG50" i="2" a="1"/>
  <c r="BG50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Z53" i="2" a="1"/>
  <c r="Z53" i="2" s="1"/>
  <c r="X53" i="2" a="1"/>
  <c r="X53" i="2" s="1"/>
  <c r="V53" i="2" a="1"/>
  <c r="V53" i="2" s="1"/>
  <c r="T53" i="2" a="1"/>
  <c r="T53" i="2" s="1"/>
  <c r="R53" i="2" a="1"/>
  <c r="R53" i="2" s="1"/>
  <c r="P53" i="2" a="1"/>
  <c r="P53" i="2" s="1"/>
  <c r="N53" i="2" a="1"/>
  <c r="N53" i="2" s="1"/>
  <c r="L53" i="2" a="1"/>
  <c r="L53" i="2" s="1"/>
  <c r="J53" i="2" a="1"/>
  <c r="J53" i="2" s="1"/>
  <c r="H53" i="2" a="1"/>
  <c r="H53" i="2" s="1"/>
  <c r="F53" i="2" a="1"/>
  <c r="F53" i="2" s="1"/>
  <c r="D53" i="2" a="1"/>
  <c r="D53" i="2" s="1"/>
  <c r="B53" i="2" a="1"/>
  <c r="B53" i="2" s="1"/>
  <c r="E53" i="2" a="1"/>
  <c r="E53" i="2" s="1"/>
  <c r="I53" i="2" a="1"/>
  <c r="I53" i="2" s="1"/>
  <c r="M53" i="2" a="1"/>
  <c r="M53" i="2" s="1"/>
  <c r="Q53" i="2" a="1"/>
  <c r="Q53" i="2" s="1"/>
  <c r="U53" i="2" a="1"/>
  <c r="U53" i="2" s="1"/>
  <c r="Y53" i="2" a="1"/>
  <c r="Y53" i="2" s="1"/>
  <c r="AC53" i="2" a="1"/>
  <c r="AC53" i="2" s="1"/>
  <c r="AG53" i="2" a="1"/>
  <c r="AG53" i="2" s="1"/>
  <c r="AK53" i="2" a="1"/>
  <c r="AK53" i="2" s="1"/>
  <c r="AO53" i="2" a="1"/>
  <c r="AO53" i="2" s="1"/>
  <c r="AS53" i="2" a="1"/>
  <c r="AS53" i="2" s="1"/>
  <c r="AW53" i="2" a="1"/>
  <c r="AW53" i="2" s="1"/>
  <c r="BA53" i="2" a="1"/>
  <c r="BA53" i="2" s="1"/>
  <c r="BE53" i="2" a="1"/>
  <c r="BE53" i="2" s="1"/>
  <c r="BG54" i="2" a="1"/>
  <c r="BG54" i="2" s="1"/>
  <c r="A31" i="9"/>
  <c r="A31" i="8"/>
  <c r="A31" i="7"/>
  <c r="A31" i="6"/>
  <c r="A31" i="5"/>
  <c r="A31" i="4"/>
  <c r="A52" i="8"/>
  <c r="A52" i="9"/>
  <c r="A52" i="7"/>
  <c r="A52" i="5"/>
  <c r="A52" i="4"/>
  <c r="A52" i="6"/>
  <c r="A56" i="8"/>
  <c r="A56" i="9"/>
  <c r="A56" i="7"/>
  <c r="A56" i="5"/>
  <c r="A56" i="6"/>
  <c r="A56" i="4"/>
  <c r="A58" i="9"/>
  <c r="A58" i="7"/>
  <c r="A58" i="8"/>
  <c r="A58" i="6"/>
  <c r="A58" i="5"/>
  <c r="A60" i="8"/>
  <c r="A60" i="9"/>
  <c r="A60" i="7"/>
  <c r="A60" i="5"/>
  <c r="A60" i="4"/>
  <c r="A62" i="9"/>
  <c r="A62" i="8"/>
  <c r="A62" i="6"/>
  <c r="A62" i="7"/>
  <c r="A62" i="5"/>
  <c r="A62" i="4"/>
  <c r="A80" i="8"/>
  <c r="A80" i="9"/>
  <c r="A80" i="6"/>
  <c r="A80" i="7"/>
  <c r="A80" i="4"/>
  <c r="A80" i="5"/>
  <c r="J43" i="4"/>
  <c r="D36" i="4"/>
  <c r="D35" i="4"/>
  <c r="D40" i="4"/>
  <c r="D38" i="4"/>
  <c r="C38" i="4" s="1"/>
  <c r="B38" i="4" s="1"/>
  <c r="D38" i="3" s="1"/>
  <c r="AF5" i="1" s="1"/>
  <c r="AE2" i="2" s="1" a="1"/>
  <c r="AE2" i="2" s="1"/>
  <c r="D41" i="4"/>
  <c r="C41" i="4" s="1"/>
  <c r="B41" i="4" s="1"/>
  <c r="D41" i="3" s="1"/>
  <c r="AI5" i="1" s="1"/>
  <c r="AH2" i="2" s="1" a="1"/>
  <c r="AH2" i="2" s="1"/>
  <c r="D39" i="4"/>
  <c r="D37" i="4"/>
  <c r="C37" i="4" s="1"/>
  <c r="B37" i="4" s="1"/>
  <c r="D37" i="3" s="1"/>
  <c r="AE5" i="1" s="1"/>
  <c r="AD2" i="2" s="1" a="1"/>
  <c r="AD2" i="2" s="1"/>
  <c r="E10" i="5"/>
  <c r="E6" i="5" s="1"/>
  <c r="F7" i="5"/>
  <c r="F10" i="5" s="1"/>
  <c r="F6" i="5" s="1"/>
  <c r="A60" i="6"/>
  <c r="F41" i="6"/>
  <c r="C41" i="6" s="1"/>
  <c r="B41" i="6" s="1"/>
  <c r="F41" i="3" s="1"/>
  <c r="AI7" i="1" s="1"/>
  <c r="AH4" i="2" s="1" a="1"/>
  <c r="AH4" i="2" s="1"/>
  <c r="F39" i="6"/>
  <c r="F37" i="6"/>
  <c r="F40" i="6"/>
  <c r="F38" i="6"/>
  <c r="J52" i="7"/>
  <c r="E43" i="7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G51" i="2" a="1"/>
  <c r="BG51" i="2" s="1"/>
  <c r="BH52" i="2" a="1"/>
  <c r="BH52" i="2" s="1"/>
  <c r="BF52" i="2" a="1"/>
  <c r="BF52" i="2" s="1"/>
  <c r="BD52" i="2" a="1"/>
  <c r="BD52" i="2" s="1"/>
  <c r="BB52" i="2" a="1"/>
  <c r="BB52" i="2" s="1"/>
  <c r="AZ52" i="2" a="1"/>
  <c r="AZ52" i="2" s="1"/>
  <c r="AX52" i="2" a="1"/>
  <c r="AX52" i="2" s="1"/>
  <c r="AV52" i="2" a="1"/>
  <c r="AV52" i="2" s="1"/>
  <c r="AT52" i="2" a="1"/>
  <c r="AT52" i="2" s="1"/>
  <c r="AR52" i="2" a="1"/>
  <c r="AR52" i="2" s="1"/>
  <c r="AP52" i="2" a="1"/>
  <c r="AP52" i="2" s="1"/>
  <c r="AN52" i="2" a="1"/>
  <c r="AN52" i="2" s="1"/>
  <c r="AL52" i="2" a="1"/>
  <c r="AL52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E52" i="2" a="1"/>
  <c r="E52" i="2" s="1"/>
  <c r="I52" i="2" a="1"/>
  <c r="I52" i="2" s="1"/>
  <c r="M52" i="2" a="1"/>
  <c r="M52" i="2" s="1"/>
  <c r="Q52" i="2" a="1"/>
  <c r="Q52" i="2" s="1"/>
  <c r="U52" i="2" a="1"/>
  <c r="U52" i="2" s="1"/>
  <c r="Y52" i="2" a="1"/>
  <c r="Y52" i="2" s="1"/>
  <c r="AC52" i="2" a="1"/>
  <c r="AC52" i="2" s="1"/>
  <c r="AG52" i="2" a="1"/>
  <c r="AG52" i="2" s="1"/>
  <c r="AK52" i="2" a="1"/>
  <c r="AK52" i="2" s="1"/>
  <c r="AO52" i="2" a="1"/>
  <c r="AO52" i="2" s="1"/>
  <c r="AS52" i="2" a="1"/>
  <c r="AS52" i="2" s="1"/>
  <c r="AW52" i="2" a="1"/>
  <c r="AW52" i="2" s="1"/>
  <c r="BA52" i="2" a="1"/>
  <c r="BA52" i="2" s="1"/>
  <c r="BE52" i="2" a="1"/>
  <c r="BE52" i="2" s="1"/>
  <c r="BG55" i="2" a="1"/>
  <c r="BG55" i="2" s="1"/>
  <c r="BG56" i="2" a="1"/>
  <c r="BG56" i="2" s="1"/>
  <c r="BE56" i="2" a="1"/>
  <c r="BE56" i="2" s="1"/>
  <c r="BC56" i="2" a="1"/>
  <c r="BC56" i="2" s="1"/>
  <c r="BA56" i="2" a="1"/>
  <c r="BA56" i="2" s="1"/>
  <c r="AY56" i="2" a="1"/>
  <c r="AY56" i="2" s="1"/>
  <c r="AW56" i="2" a="1"/>
  <c r="AW56" i="2" s="1"/>
  <c r="AU56" i="2" a="1"/>
  <c r="AU56" i="2" s="1"/>
  <c r="AS56" i="2" a="1"/>
  <c r="AS56" i="2" s="1"/>
  <c r="AQ56" i="2" a="1"/>
  <c r="AQ56" i="2" s="1"/>
  <c r="AO56" i="2" a="1"/>
  <c r="AO56" i="2" s="1"/>
  <c r="AM56" i="2" a="1"/>
  <c r="AM56" i="2" s="1"/>
  <c r="AK56" i="2" a="1"/>
  <c r="AK56" i="2" s="1"/>
  <c r="AI56" i="2" a="1"/>
  <c r="AI56" i="2" s="1"/>
  <c r="AG56" i="2" a="1"/>
  <c r="AG56" i="2" s="1"/>
  <c r="AE56" i="2" a="1"/>
  <c r="AE56" i="2" s="1"/>
  <c r="AC56" i="2" a="1"/>
  <c r="AC56" i="2" s="1"/>
  <c r="AA56" i="2" a="1"/>
  <c r="AA56" i="2" s="1"/>
  <c r="Y56" i="2" a="1"/>
  <c r="Y56" i="2" s="1"/>
  <c r="V56" i="2" a="1"/>
  <c r="V56" i="2" s="1"/>
  <c r="Q56" i="2" a="1"/>
  <c r="Q56" i="2" s="1"/>
  <c r="N56" i="2" a="1"/>
  <c r="N56" i="2" s="1"/>
  <c r="I56" i="2" a="1"/>
  <c r="I56" i="2" s="1"/>
  <c r="F56" i="2" a="1"/>
  <c r="F56" i="2" s="1"/>
  <c r="D56" i="2" a="1"/>
  <c r="D56" i="2" s="1"/>
  <c r="B56" i="2" a="1"/>
  <c r="B56" i="2" s="1"/>
  <c r="BH56" i="2" a="1"/>
  <c r="BH56" i="2" s="1"/>
  <c r="BD56" i="2" a="1"/>
  <c r="BD56" i="2" s="1"/>
  <c r="AZ56" i="2" a="1"/>
  <c r="AZ56" i="2" s="1"/>
  <c r="AV56" i="2" a="1"/>
  <c r="AV56" i="2" s="1"/>
  <c r="AR56" i="2" a="1"/>
  <c r="AR56" i="2" s="1"/>
  <c r="AN56" i="2" a="1"/>
  <c r="AN56" i="2" s="1"/>
  <c r="AJ56" i="2" a="1"/>
  <c r="AJ56" i="2" s="1"/>
  <c r="AF56" i="2" a="1"/>
  <c r="AF56" i="2" s="1"/>
  <c r="AB56" i="2" a="1"/>
  <c r="AB56" i="2" s="1"/>
  <c r="X56" i="2" a="1"/>
  <c r="X56" i="2" s="1"/>
  <c r="S56" i="2" a="1"/>
  <c r="S56" i="2" s="1"/>
  <c r="P56" i="2" a="1"/>
  <c r="P56" i="2" s="1"/>
  <c r="K56" i="2" a="1"/>
  <c r="K56" i="2" s="1"/>
  <c r="H56" i="2" a="1"/>
  <c r="H56" i="2" s="1"/>
  <c r="E56" i="2" a="1"/>
  <c r="E56" i="2" s="1"/>
  <c r="J56" i="2" a="1"/>
  <c r="J56" i="2" s="1"/>
  <c r="U56" i="2" a="1"/>
  <c r="U56" i="2" s="1"/>
  <c r="A8" i="8"/>
  <c r="A8" i="7"/>
  <c r="A8" i="6"/>
  <c r="A8" i="5"/>
  <c r="A8" i="4"/>
  <c r="A8" i="9"/>
  <c r="A28" i="9"/>
  <c r="A28" i="8"/>
  <c r="A28" i="7"/>
  <c r="A28" i="5"/>
  <c r="A28" i="4"/>
  <c r="A28" i="6"/>
  <c r="A35" i="9"/>
  <c r="A35" i="8"/>
  <c r="A35" i="6"/>
  <c r="A35" i="5"/>
  <c r="A35" i="7"/>
  <c r="A38" i="9"/>
  <c r="A38" i="7"/>
  <c r="A38" i="5"/>
  <c r="A38" i="4"/>
  <c r="A38" i="8"/>
  <c r="A40" i="8"/>
  <c r="A40" i="9"/>
  <c r="A40" i="7"/>
  <c r="A40" i="5"/>
  <c r="A40" i="4"/>
  <c r="A40" i="6"/>
  <c r="A43" i="9"/>
  <c r="A43" i="6"/>
  <c r="A43" i="8"/>
  <c r="A43" i="4"/>
  <c r="A43" i="7"/>
  <c r="A45" i="9"/>
  <c r="A45" i="7"/>
  <c r="A45" i="6"/>
  <c r="A45" i="8"/>
  <c r="A45" i="5"/>
  <c r="A45" i="4"/>
  <c r="A47" i="9"/>
  <c r="A47" i="8"/>
  <c r="A47" i="6"/>
  <c r="A47" i="4"/>
  <c r="A47" i="5"/>
  <c r="A47" i="7"/>
  <c r="A49" i="9"/>
  <c r="A49" i="8"/>
  <c r="A49" i="7"/>
  <c r="A49" i="6"/>
  <c r="A49" i="5"/>
  <c r="A78" i="8"/>
  <c r="A78" i="6"/>
  <c r="A78" i="7"/>
  <c r="A78" i="5"/>
  <c r="A78" i="4"/>
  <c r="A35" i="4"/>
  <c r="K52" i="5"/>
  <c r="F43" i="5"/>
  <c r="I52" i="6"/>
  <c r="D43" i="6"/>
  <c r="K52" i="7"/>
  <c r="F43" i="7"/>
  <c r="F81" i="7"/>
  <c r="F83" i="7" s="1"/>
  <c r="F34" i="7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BH59" i="2" a="1"/>
  <c r="BH59" i="2" s="1"/>
  <c r="BF59" i="2" a="1"/>
  <c r="BF59" i="2" s="1"/>
  <c r="BD59" i="2" a="1"/>
  <c r="BD59" i="2" s="1"/>
  <c r="BB59" i="2" a="1"/>
  <c r="BB59" i="2" s="1"/>
  <c r="AZ59" i="2" a="1"/>
  <c r="AZ59" i="2" s="1"/>
  <c r="AX59" i="2" a="1"/>
  <c r="AX59" i="2" s="1"/>
  <c r="AV59" i="2" a="1"/>
  <c r="AV59" i="2" s="1"/>
  <c r="AT59" i="2" a="1"/>
  <c r="AT59" i="2" s="1"/>
  <c r="AR59" i="2" a="1"/>
  <c r="AR59" i="2" s="1"/>
  <c r="AP59" i="2" a="1"/>
  <c r="AP59" i="2" s="1"/>
  <c r="AN59" i="2" a="1"/>
  <c r="AN59" i="2" s="1"/>
  <c r="AL59" i="2" a="1"/>
  <c r="AL59" i="2" s="1"/>
  <c r="AJ59" i="2" a="1"/>
  <c r="AJ59" i="2" s="1"/>
  <c r="AH59" i="2" a="1"/>
  <c r="AH59" i="2" s="1"/>
  <c r="AF59" i="2" a="1"/>
  <c r="AF59" i="2" s="1"/>
  <c r="AD59" i="2" a="1"/>
  <c r="AD59" i="2" s="1"/>
  <c r="AB59" i="2" a="1"/>
  <c r="AB59" i="2" s="1"/>
  <c r="Z59" i="2" a="1"/>
  <c r="Z59" i="2" s="1"/>
  <c r="X59" i="2" a="1"/>
  <c r="X59" i="2" s="1"/>
  <c r="V59" i="2" a="1"/>
  <c r="V59" i="2" s="1"/>
  <c r="T59" i="2" a="1"/>
  <c r="T59" i="2" s="1"/>
  <c r="R59" i="2" a="1"/>
  <c r="R59" i="2" s="1"/>
  <c r="P59" i="2" a="1"/>
  <c r="P59" i="2" s="1"/>
  <c r="N59" i="2" a="1"/>
  <c r="N59" i="2" s="1"/>
  <c r="L59" i="2" a="1"/>
  <c r="L59" i="2" s="1"/>
  <c r="J59" i="2" a="1"/>
  <c r="J59" i="2" s="1"/>
  <c r="H59" i="2" a="1"/>
  <c r="H59" i="2" s="1"/>
  <c r="F59" i="2" a="1"/>
  <c r="F59" i="2" s="1"/>
  <c r="D59" i="2" a="1"/>
  <c r="D59" i="2" s="1"/>
  <c r="B59" i="2" a="1"/>
  <c r="B59" i="2" s="1"/>
  <c r="E59" i="2" a="1"/>
  <c r="E59" i="2" s="1"/>
  <c r="I59" i="2" a="1"/>
  <c r="I59" i="2" s="1"/>
  <c r="M59" i="2" a="1"/>
  <c r="M59" i="2" s="1"/>
  <c r="Q59" i="2" a="1"/>
  <c r="Q59" i="2" s="1"/>
  <c r="U59" i="2" a="1"/>
  <c r="U59" i="2" s="1"/>
  <c r="Y59" i="2" a="1"/>
  <c r="Y59" i="2" s="1"/>
  <c r="AC59" i="2" a="1"/>
  <c r="AC59" i="2" s="1"/>
  <c r="AG59" i="2" a="1"/>
  <c r="AG59" i="2" s="1"/>
  <c r="AK59" i="2" a="1"/>
  <c r="AK59" i="2" s="1"/>
  <c r="AO59" i="2" a="1"/>
  <c r="AO59" i="2" s="1"/>
  <c r="AS59" i="2" a="1"/>
  <c r="AS59" i="2" s="1"/>
  <c r="AW59" i="2" a="1"/>
  <c r="AW59" i="2" s="1"/>
  <c r="BA59" i="2" a="1"/>
  <c r="BA59" i="2" s="1"/>
  <c r="BE59" i="2" a="1"/>
  <c r="BE59" i="2" s="1"/>
  <c r="BG60" i="2" a="1"/>
  <c r="BG60" i="2" s="1"/>
  <c r="A12" i="9"/>
  <c r="A12" i="8"/>
  <c r="A12" i="7"/>
  <c r="A12" i="4"/>
  <c r="A12" i="6"/>
  <c r="A12" i="5"/>
  <c r="A13" i="9"/>
  <c r="A13" i="8"/>
  <c r="A13" i="6"/>
  <c r="A13" i="5"/>
  <c r="A14" i="9"/>
  <c r="A14" i="8"/>
  <c r="A14" i="7"/>
  <c r="A14" i="6"/>
  <c r="A14" i="4"/>
  <c r="A15" i="8"/>
  <c r="A15" i="6"/>
  <c r="A15" i="9"/>
  <c r="A15" i="7"/>
  <c r="A15" i="4"/>
  <c r="A16" i="9"/>
  <c r="A16" i="8"/>
  <c r="A16" i="6"/>
  <c r="A16" i="7"/>
  <c r="A16" i="5"/>
  <c r="A16" i="4"/>
  <c r="A17" i="9"/>
  <c r="A17" i="7"/>
  <c r="A17" i="5"/>
  <c r="A18" i="9"/>
  <c r="A18" i="7"/>
  <c r="A18" i="4"/>
  <c r="A18" i="8"/>
  <c r="A18" i="6"/>
  <c r="A18" i="5"/>
  <c r="E10" i="4"/>
  <c r="E6" i="4" s="1"/>
  <c r="A17" i="4"/>
  <c r="J52" i="5"/>
  <c r="E43" i="5"/>
  <c r="D41" i="5"/>
  <c r="C41" i="5" s="1"/>
  <c r="B41" i="5" s="1"/>
  <c r="D39" i="5"/>
  <c r="C39" i="5" s="1"/>
  <c r="B39" i="5" s="1"/>
  <c r="D37" i="5"/>
  <c r="C37" i="5" s="1"/>
  <c r="B37" i="5" s="1"/>
  <c r="D38" i="5"/>
  <c r="F10" i="6"/>
  <c r="F6" i="6" s="1"/>
  <c r="E10" i="6"/>
  <c r="E6" i="6" s="1"/>
  <c r="D34" i="6"/>
  <c r="D42" i="6" s="1"/>
  <c r="D33" i="6" s="1"/>
  <c r="D81" i="6"/>
  <c r="D83" i="6" s="1"/>
  <c r="C82" i="7"/>
  <c r="B82" i="7" s="1"/>
  <c r="C80" i="7"/>
  <c r="B80" i="7" s="1"/>
  <c r="C78" i="7"/>
  <c r="B78" i="7" s="1"/>
  <c r="C76" i="7"/>
  <c r="B76" i="7" s="1"/>
  <c r="C61" i="7"/>
  <c r="B61" i="7" s="1"/>
  <c r="C57" i="7"/>
  <c r="B57" i="7" s="1"/>
  <c r="B52" i="7"/>
  <c r="B50" i="7"/>
  <c r="B48" i="7"/>
  <c r="B46" i="7"/>
  <c r="B44" i="7"/>
  <c r="C62" i="7"/>
  <c r="B62" i="7" s="1"/>
  <c r="C58" i="7"/>
  <c r="B58" i="7" s="1"/>
  <c r="C55" i="7"/>
  <c r="B55" i="7" s="1"/>
  <c r="C60" i="7"/>
  <c r="B60" i="7" s="1"/>
  <c r="B49" i="7"/>
  <c r="B45" i="7"/>
  <c r="C29" i="7"/>
  <c r="B29" i="7" s="1"/>
  <c r="C22" i="7"/>
  <c r="B22" i="7" s="1"/>
  <c r="C15" i="7"/>
  <c r="B15" i="7" s="1"/>
  <c r="C77" i="7"/>
  <c r="B77" i="7" s="1"/>
  <c r="C59" i="7"/>
  <c r="B59" i="7" s="1"/>
  <c r="C35" i="7"/>
  <c r="B35" i="7" s="1"/>
  <c r="C30" i="7"/>
  <c r="B30" i="7" s="1"/>
  <c r="C23" i="7"/>
  <c r="B23" i="7" s="1"/>
  <c r="C16" i="7"/>
  <c r="B16" i="7" s="1"/>
  <c r="C13" i="7"/>
  <c r="B13" i="7" s="1"/>
  <c r="B11" i="7" s="1"/>
  <c r="C11" i="7" s="1"/>
  <c r="C9" i="7"/>
  <c r="B9" i="7" s="1"/>
  <c r="C56" i="7"/>
  <c r="B56" i="7" s="1"/>
  <c r="C28" i="7"/>
  <c r="B28" i="7" s="1"/>
  <c r="C18" i="7"/>
  <c r="B18" i="7" s="1"/>
  <c r="B47" i="7"/>
  <c r="C36" i="7"/>
  <c r="B36" i="7" s="1"/>
  <c r="C27" i="7"/>
  <c r="B27" i="7" s="1"/>
  <c r="C24" i="7"/>
  <c r="B24" i="7" s="1"/>
  <c r="C17" i="7"/>
  <c r="B17" i="7" s="1"/>
  <c r="C21" i="7"/>
  <c r="B21" i="7" s="1"/>
  <c r="C8" i="7"/>
  <c r="B8" i="7" s="1"/>
  <c r="G2" i="3"/>
  <c r="B51" i="7"/>
  <c r="C31" i="7"/>
  <c r="B31" i="7" s="1"/>
  <c r="C14" i="7"/>
  <c r="B14" i="7" s="1"/>
  <c r="F8" i="8"/>
  <c r="E10" i="8"/>
  <c r="E6" i="8" s="1"/>
  <c r="A17" i="8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E50" i="2" a="1"/>
  <c r="AE50" i="2" s="1"/>
  <c r="AG50" i="2" a="1"/>
  <c r="AG50" i="2" s="1"/>
  <c r="AI50" i="2" a="1"/>
  <c r="AI50" i="2" s="1"/>
  <c r="AK50" i="2" a="1"/>
  <c r="AK50" i="2" s="1"/>
  <c r="AM50" i="2" a="1"/>
  <c r="AM50" i="2" s="1"/>
  <c r="AO50" i="2" a="1"/>
  <c r="AO50" i="2" s="1"/>
  <c r="AQ50" i="2" a="1"/>
  <c r="AQ50" i="2" s="1"/>
  <c r="AS50" i="2" a="1"/>
  <c r="AS50" i="2" s="1"/>
  <c r="AU50" i="2" a="1"/>
  <c r="AU50" i="2" s="1"/>
  <c r="AW50" i="2" a="1"/>
  <c r="AW50" i="2" s="1"/>
  <c r="AY50" i="2" a="1"/>
  <c r="AY50" i="2" s="1"/>
  <c r="BA50" i="2" a="1"/>
  <c r="BA50" i="2" s="1"/>
  <c r="BC50" i="2" a="1"/>
  <c r="BC50" i="2" s="1"/>
  <c r="BE50" i="2" a="1"/>
  <c r="BE50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BG57" i="2" a="1"/>
  <c r="BG57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E58" i="2" a="1"/>
  <c r="E58" i="2" s="1"/>
  <c r="I58" i="2" a="1"/>
  <c r="I58" i="2" s="1"/>
  <c r="M58" i="2" a="1"/>
  <c r="M58" i="2" s="1"/>
  <c r="Q58" i="2" a="1"/>
  <c r="Q58" i="2" s="1"/>
  <c r="U58" i="2" a="1"/>
  <c r="U58" i="2" s="1"/>
  <c r="Y58" i="2" a="1"/>
  <c r="Y58" i="2" s="1"/>
  <c r="AC58" i="2" a="1"/>
  <c r="AC58" i="2" s="1"/>
  <c r="AG58" i="2" a="1"/>
  <c r="AG58" i="2" s="1"/>
  <c r="AK58" i="2" a="1"/>
  <c r="AK58" i="2" s="1"/>
  <c r="AO58" i="2" a="1"/>
  <c r="AO58" i="2" s="1"/>
  <c r="AS58" i="2" a="1"/>
  <c r="AS58" i="2" s="1"/>
  <c r="AW58" i="2" a="1"/>
  <c r="AW58" i="2" s="1"/>
  <c r="BA58" i="2" a="1"/>
  <c r="BA58" i="2" s="1"/>
  <c r="BE58" i="2" a="1"/>
  <c r="BE58" i="2" s="1"/>
  <c r="A21" i="9"/>
  <c r="A21" i="7"/>
  <c r="A21" i="4"/>
  <c r="A22" i="8"/>
  <c r="A22" i="6"/>
  <c r="A22" i="7"/>
  <c r="A22" i="4"/>
  <c r="A22" i="5"/>
  <c r="A23" i="9"/>
  <c r="A23" i="8"/>
  <c r="A23" i="6"/>
  <c r="A23" i="7"/>
  <c r="A23" i="5"/>
  <c r="A23" i="4"/>
  <c r="A24" i="9"/>
  <c r="A24" i="7"/>
  <c r="A24" i="5"/>
  <c r="A77" i="9"/>
  <c r="A77" i="7"/>
  <c r="A77" i="8"/>
  <c r="A77" i="5"/>
  <c r="A77" i="6"/>
  <c r="A77" i="4"/>
  <c r="A79" i="9"/>
  <c r="A79" i="7"/>
  <c r="A79" i="5"/>
  <c r="A79" i="6"/>
  <c r="A79" i="4"/>
  <c r="A81" i="9"/>
  <c r="A81" i="7"/>
  <c r="A81" i="8"/>
  <c r="A81" i="5"/>
  <c r="A81" i="6"/>
  <c r="A81" i="4"/>
  <c r="A83" i="9"/>
  <c r="A83" i="7"/>
  <c r="A83" i="5"/>
  <c r="A83" i="6"/>
  <c r="A83" i="4"/>
  <c r="A21" i="5"/>
  <c r="A21" i="6"/>
  <c r="D41" i="7"/>
  <c r="D39" i="7"/>
  <c r="C39" i="7" s="1"/>
  <c r="B39" i="7" s="1"/>
  <c r="D37" i="7"/>
  <c r="C37" i="7" s="1"/>
  <c r="B37" i="7" s="1"/>
  <c r="D40" i="7"/>
  <c r="C40" i="7" s="1"/>
  <c r="B40" i="7" s="1"/>
  <c r="D38" i="7"/>
  <c r="C38" i="7" s="1"/>
  <c r="B38" i="7" s="1"/>
  <c r="A79" i="8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U57" i="2" a="1"/>
  <c r="U57" i="2" s="1"/>
  <c r="W57" i="2" a="1"/>
  <c r="W57" i="2" s="1"/>
  <c r="Y57" i="2" a="1"/>
  <c r="Y57" i="2" s="1"/>
  <c r="AA57" i="2" a="1"/>
  <c r="AA57" i="2" s="1"/>
  <c r="AC57" i="2" a="1"/>
  <c r="AC57" i="2" s="1"/>
  <c r="AE57" i="2" a="1"/>
  <c r="AE57" i="2" s="1"/>
  <c r="AG57" i="2" a="1"/>
  <c r="AG57" i="2" s="1"/>
  <c r="AI57" i="2" a="1"/>
  <c r="AI57" i="2" s="1"/>
  <c r="AK57" i="2" a="1"/>
  <c r="AK57" i="2" s="1"/>
  <c r="AM57" i="2" a="1"/>
  <c r="AM57" i="2" s="1"/>
  <c r="AO57" i="2" a="1"/>
  <c r="AO57" i="2" s="1"/>
  <c r="AQ57" i="2" a="1"/>
  <c r="AQ57" i="2" s="1"/>
  <c r="AS57" i="2" a="1"/>
  <c r="AS57" i="2" s="1"/>
  <c r="AU57" i="2" a="1"/>
  <c r="AU57" i="2" s="1"/>
  <c r="AW57" i="2" a="1"/>
  <c r="AW57" i="2" s="1"/>
  <c r="AY57" i="2" a="1"/>
  <c r="AY57" i="2" s="1"/>
  <c r="BA57" i="2" a="1"/>
  <c r="BA57" i="2" s="1"/>
  <c r="BC57" i="2" a="1"/>
  <c r="BC57" i="2" s="1"/>
  <c r="BE57" i="2" a="1"/>
  <c r="BE57" i="2" s="1"/>
  <c r="A2" i="9"/>
  <c r="A2" i="8"/>
  <c r="A2" i="6"/>
  <c r="A2" i="5"/>
  <c r="A2" i="7"/>
  <c r="D6" i="9"/>
  <c r="D6" i="8"/>
  <c r="D6" i="6"/>
  <c r="D20" i="9"/>
  <c r="F20" i="9"/>
  <c r="D20" i="8"/>
  <c r="D20" i="7"/>
  <c r="F20" i="6"/>
  <c r="E20" i="7"/>
  <c r="D20" i="6"/>
  <c r="E20" i="5"/>
  <c r="F26" i="9"/>
  <c r="E26" i="9"/>
  <c r="D26" i="7"/>
  <c r="D26" i="5"/>
  <c r="E11" i="4"/>
  <c r="C15" i="4"/>
  <c r="B15" i="4" s="1"/>
  <c r="D15" i="3" s="1"/>
  <c r="L5" i="1" s="1"/>
  <c r="K2" i="2" s="1" a="1"/>
  <c r="K2" i="2" s="1"/>
  <c r="D20" i="4"/>
  <c r="C22" i="4"/>
  <c r="B22" i="4" s="1"/>
  <c r="D22" i="3" s="1"/>
  <c r="R5" i="1" s="1"/>
  <c r="Q2" i="2" s="1" a="1"/>
  <c r="Q2" i="2" s="1"/>
  <c r="F26" i="4"/>
  <c r="C36" i="4"/>
  <c r="B36" i="4" s="1"/>
  <c r="D35" i="3" s="1"/>
  <c r="AC5" i="1" s="1"/>
  <c r="AB2" i="2" s="1" a="1"/>
  <c r="AB2" i="2" s="1"/>
  <c r="C40" i="4"/>
  <c r="B40" i="4" s="1"/>
  <c r="D40" i="3" s="1"/>
  <c r="AH5" i="1" s="1"/>
  <c r="AG2" i="2" s="1" a="1"/>
  <c r="AG2" i="2" s="1"/>
  <c r="C61" i="4"/>
  <c r="B61" i="4" s="1"/>
  <c r="D61" i="3" s="1"/>
  <c r="BB5" i="1" s="1"/>
  <c r="AY2" i="2" s="1" a="1"/>
  <c r="AY2" i="2" s="1"/>
  <c r="F19" i="5"/>
  <c r="F11" i="5" s="1"/>
  <c r="E11" i="6"/>
  <c r="E26" i="6"/>
  <c r="F36" i="6"/>
  <c r="C36" i="6" s="1"/>
  <c r="B36" i="6" s="1"/>
  <c r="F35" i="3" s="1"/>
  <c r="AC7" i="1" s="1"/>
  <c r="AB4" i="2" s="1" a="1"/>
  <c r="AB4" i="2" s="1"/>
  <c r="B46" i="6"/>
  <c r="F46" i="3" s="1"/>
  <c r="AN7" i="1" s="1"/>
  <c r="AL4" i="2" s="1" a="1"/>
  <c r="AL4" i="2" s="1"/>
  <c r="F81" i="6"/>
  <c r="F83" i="6" s="1"/>
  <c r="E26" i="7"/>
  <c r="D19" i="8"/>
  <c r="D11" i="8" s="1"/>
  <c r="F26" i="8"/>
  <c r="D26" i="9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A76" i="6"/>
  <c r="A76" i="8"/>
  <c r="A76" i="7"/>
  <c r="A76" i="4"/>
  <c r="C62" i="4"/>
  <c r="B62" i="4" s="1"/>
  <c r="D62" i="3" s="1"/>
  <c r="BC5" i="1" s="1"/>
  <c r="AZ2" i="2" s="1" a="1"/>
  <c r="AZ2" i="2" s="1"/>
  <c r="C58" i="4"/>
  <c r="B58" i="4" s="1"/>
  <c r="D58" i="3" s="1"/>
  <c r="AY5" i="1" s="1"/>
  <c r="AV2" i="2" s="1" a="1"/>
  <c r="AV2" i="2" s="1"/>
  <c r="C55" i="4"/>
  <c r="B55" i="4" s="1"/>
  <c r="D55" i="3" s="1"/>
  <c r="AV5" i="1" s="1"/>
  <c r="AS2" i="2" s="1" a="1"/>
  <c r="AS2" i="2" s="1"/>
  <c r="C39" i="4"/>
  <c r="B39" i="4" s="1"/>
  <c r="D39" i="3" s="1"/>
  <c r="AG5" i="1" s="1"/>
  <c r="AF2" i="2" s="1" a="1"/>
  <c r="AF2" i="2" s="1"/>
  <c r="C35" i="4"/>
  <c r="B35" i="4" s="1"/>
  <c r="D34" i="3" s="1"/>
  <c r="AB5" i="1" s="1"/>
  <c r="AA2" i="2" s="1" a="1"/>
  <c r="AA2" i="2" s="1"/>
  <c r="C30" i="4"/>
  <c r="B30" i="4" s="1"/>
  <c r="D30" i="3" s="1"/>
  <c r="Y5" i="1" s="1"/>
  <c r="X2" i="2" s="1" a="1"/>
  <c r="X2" i="2" s="1"/>
  <c r="C23" i="4"/>
  <c r="B23" i="4" s="1"/>
  <c r="D23" i="3" s="1"/>
  <c r="S5" i="1" s="1"/>
  <c r="R2" i="2" s="1" a="1"/>
  <c r="R2" i="2" s="1"/>
  <c r="C16" i="4"/>
  <c r="B16" i="4" s="1"/>
  <c r="D16" i="3" s="1"/>
  <c r="M5" i="1" s="1"/>
  <c r="L2" i="2" s="1" a="1"/>
  <c r="L2" i="2" s="1"/>
  <c r="C13" i="4"/>
  <c r="B13" i="4" s="1"/>
  <c r="D13" i="3" s="1"/>
  <c r="J5" i="1" s="1"/>
  <c r="I2" i="2" s="1" a="1"/>
  <c r="I2" i="2" s="1"/>
  <c r="C9" i="4"/>
  <c r="B9" i="4" s="1"/>
  <c r="D9" i="3" s="1"/>
  <c r="G5" i="1" s="1"/>
  <c r="F2" i="2" s="1" a="1"/>
  <c r="F2" i="2" s="1"/>
  <c r="C77" i="4"/>
  <c r="B77" i="4" s="1"/>
  <c r="D64" i="3" s="1"/>
  <c r="BE5" i="1" s="1"/>
  <c r="BB2" i="2" s="1" a="1"/>
  <c r="BB2" i="2" s="1"/>
  <c r="C59" i="4"/>
  <c r="B59" i="4" s="1"/>
  <c r="D59" i="3" s="1"/>
  <c r="AZ5" i="1" s="1"/>
  <c r="AW2" i="2" s="1" a="1"/>
  <c r="AW2" i="2" s="1"/>
  <c r="B51" i="4"/>
  <c r="D51" i="3" s="1"/>
  <c r="AS5" i="1" s="1"/>
  <c r="AQ2" i="2" s="1" a="1"/>
  <c r="AQ2" i="2" s="1"/>
  <c r="B49" i="4"/>
  <c r="D49" i="3" s="1"/>
  <c r="AQ5" i="1" s="1"/>
  <c r="AO2" i="2" s="1" a="1"/>
  <c r="AO2" i="2" s="1"/>
  <c r="B47" i="4"/>
  <c r="D47" i="3" s="1"/>
  <c r="AO5" i="1" s="1"/>
  <c r="AM2" i="2" s="1" a="1"/>
  <c r="AM2" i="2" s="1"/>
  <c r="B45" i="4"/>
  <c r="D45" i="3" s="1"/>
  <c r="AM5" i="1" s="1"/>
  <c r="AK2" i="2" s="1" a="1"/>
  <c r="AK2" i="2" s="1"/>
  <c r="C31" i="4"/>
  <c r="B31" i="4" s="1"/>
  <c r="D31" i="3" s="1"/>
  <c r="Z5" i="1" s="1"/>
  <c r="Y2" i="2" s="1" a="1"/>
  <c r="Y2" i="2" s="1"/>
  <c r="C27" i="4"/>
  <c r="B27" i="4" s="1"/>
  <c r="C24" i="4"/>
  <c r="B24" i="4" s="1"/>
  <c r="D24" i="3" s="1"/>
  <c r="T5" i="1" s="1"/>
  <c r="S2" i="2" s="1" a="1"/>
  <c r="S2" i="2" s="1"/>
  <c r="C17" i="4"/>
  <c r="B17" i="4" s="1"/>
  <c r="D17" i="3" s="1"/>
  <c r="C8" i="4"/>
  <c r="B8" i="4" s="1"/>
  <c r="D8" i="3" s="1"/>
  <c r="F5" i="1" s="1"/>
  <c r="E2" i="2" s="1" a="1"/>
  <c r="E2" i="2" s="1"/>
  <c r="C18" i="4"/>
  <c r="B18" i="4" s="1"/>
  <c r="D18" i="3" s="1"/>
  <c r="O5" i="1" s="1"/>
  <c r="N2" i="2" s="1" a="1"/>
  <c r="N2" i="2" s="1"/>
  <c r="E20" i="4"/>
  <c r="D26" i="4"/>
  <c r="C28" i="4"/>
  <c r="B28" i="4" s="1"/>
  <c r="D28" i="3" s="1"/>
  <c r="W5" i="1" s="1"/>
  <c r="V2" i="2" s="1" a="1"/>
  <c r="V2" i="2" s="1"/>
  <c r="B44" i="4"/>
  <c r="D44" i="3" s="1"/>
  <c r="AL5" i="1" s="1"/>
  <c r="AJ2" i="2" s="1" a="1"/>
  <c r="AJ2" i="2" s="1"/>
  <c r="K43" i="4"/>
  <c r="B48" i="4"/>
  <c r="D48" i="3" s="1"/>
  <c r="AP5" i="1" s="1"/>
  <c r="AN2" i="2" s="1" a="1"/>
  <c r="AN2" i="2" s="1"/>
  <c r="B52" i="4"/>
  <c r="D52" i="3" s="1"/>
  <c r="AT5" i="1" s="1"/>
  <c r="AR2" i="2" s="1" a="1"/>
  <c r="AR2" i="2" s="1"/>
  <c r="C56" i="4"/>
  <c r="B56" i="4" s="1"/>
  <c r="D56" i="3" s="1"/>
  <c r="AW5" i="1" s="1"/>
  <c r="AT2" i="2" s="1" a="1"/>
  <c r="AT2" i="2" s="1"/>
  <c r="D79" i="4"/>
  <c r="C79" i="4" s="1"/>
  <c r="B79" i="4" s="1"/>
  <c r="D66" i="3" s="1"/>
  <c r="BG5" i="1" s="1"/>
  <c r="BD2" i="2" s="1" a="1"/>
  <c r="BD2" i="2" s="1"/>
  <c r="C78" i="4"/>
  <c r="B78" i="4" s="1"/>
  <c r="D65" i="3" s="1"/>
  <c r="BF5" i="1" s="1"/>
  <c r="BC2" i="2" s="1" a="1"/>
  <c r="BC2" i="2" s="1"/>
  <c r="C80" i="4"/>
  <c r="B80" i="4" s="1"/>
  <c r="D67" i="3" s="1"/>
  <c r="BH5" i="1" s="1"/>
  <c r="BE2" i="2" s="1" a="1"/>
  <c r="BE2" i="2" s="1"/>
  <c r="C82" i="4"/>
  <c r="B82" i="4" s="1"/>
  <c r="D69" i="3" s="1"/>
  <c r="BJ5" i="1" s="1"/>
  <c r="BG2" i="2" s="1" a="1"/>
  <c r="BG2" i="2" s="1"/>
  <c r="D20" i="5"/>
  <c r="C79" i="6"/>
  <c r="B79" i="6" s="1"/>
  <c r="F66" i="3" s="1"/>
  <c r="BG7" i="1" s="1"/>
  <c r="BD4" i="2" s="1" a="1"/>
  <c r="BD4" i="2" s="1"/>
  <c r="C77" i="6"/>
  <c r="B77" i="6" s="1"/>
  <c r="F64" i="3" s="1"/>
  <c r="BE7" i="1" s="1"/>
  <c r="BB4" i="2" s="1" a="1"/>
  <c r="BB4" i="2" s="1"/>
  <c r="C59" i="6"/>
  <c r="B59" i="6" s="1"/>
  <c r="F59" i="3" s="1"/>
  <c r="AZ7" i="1" s="1"/>
  <c r="AW4" i="2" s="1" a="1"/>
  <c r="AW4" i="2" s="1"/>
  <c r="B51" i="6"/>
  <c r="F51" i="3" s="1"/>
  <c r="AS7" i="1" s="1"/>
  <c r="AQ4" i="2" s="1" a="1"/>
  <c r="AQ4" i="2" s="1"/>
  <c r="B49" i="6"/>
  <c r="F49" i="3" s="1"/>
  <c r="AQ7" i="1" s="1"/>
  <c r="AO4" i="2" s="1" a="1"/>
  <c r="AO4" i="2" s="1"/>
  <c r="B47" i="6"/>
  <c r="F47" i="3" s="1"/>
  <c r="AO7" i="1" s="1"/>
  <c r="AM4" i="2" s="1" a="1"/>
  <c r="AM4" i="2" s="1"/>
  <c r="B45" i="6"/>
  <c r="F45" i="3" s="1"/>
  <c r="AM7" i="1" s="1"/>
  <c r="AK4" i="2" s="1" a="1"/>
  <c r="AK4" i="2" s="1"/>
  <c r="C31" i="6"/>
  <c r="B31" i="6" s="1"/>
  <c r="F31" i="3" s="1"/>
  <c r="Z7" i="1" s="1"/>
  <c r="Y4" i="2" s="1" a="1"/>
  <c r="Y4" i="2" s="1"/>
  <c r="C27" i="6"/>
  <c r="B27" i="6" s="1"/>
  <c r="C24" i="6"/>
  <c r="B24" i="6" s="1"/>
  <c r="F24" i="3" s="1"/>
  <c r="T7" i="1" s="1"/>
  <c r="S4" i="2" s="1" a="1"/>
  <c r="S4" i="2" s="1"/>
  <c r="C17" i="6"/>
  <c r="B17" i="6" s="1"/>
  <c r="F17" i="3" s="1"/>
  <c r="C8" i="6"/>
  <c r="B8" i="6" s="1"/>
  <c r="F8" i="3" s="1"/>
  <c r="F7" i="1" s="1"/>
  <c r="E4" i="2" s="1" a="1"/>
  <c r="E4" i="2" s="1"/>
  <c r="C60" i="6"/>
  <c r="B60" i="6" s="1"/>
  <c r="F60" i="3" s="1"/>
  <c r="BA7" i="1" s="1"/>
  <c r="AX4" i="2" s="1" a="1"/>
  <c r="AX4" i="2" s="1"/>
  <c r="C56" i="6"/>
  <c r="B56" i="6" s="1"/>
  <c r="F56" i="3" s="1"/>
  <c r="AW7" i="1" s="1"/>
  <c r="AT4" i="2" s="1" a="1"/>
  <c r="AT4" i="2" s="1"/>
  <c r="C40" i="6"/>
  <c r="B40" i="6" s="1"/>
  <c r="F40" i="3" s="1"/>
  <c r="AH7" i="1" s="1"/>
  <c r="AG4" i="2" s="1" a="1"/>
  <c r="AG4" i="2" s="1"/>
  <c r="C38" i="6"/>
  <c r="B38" i="6" s="1"/>
  <c r="F38" i="3" s="1"/>
  <c r="AF7" i="1" s="1"/>
  <c r="AE4" i="2" s="1" a="1"/>
  <c r="AE4" i="2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12" i="6"/>
  <c r="B12" i="6" s="1"/>
  <c r="C7" i="6"/>
  <c r="B7" i="6" s="1"/>
  <c r="C58" i="6"/>
  <c r="B58" i="6" s="1"/>
  <c r="F58" i="3" s="1"/>
  <c r="AY7" i="1" s="1"/>
  <c r="AV4" i="2" s="1" a="1"/>
  <c r="AV4" i="2" s="1"/>
  <c r="C55" i="6"/>
  <c r="B55" i="6" s="1"/>
  <c r="F55" i="3" s="1"/>
  <c r="AV7" i="1" s="1"/>
  <c r="AS4" i="2" s="1" a="1"/>
  <c r="AS4" i="2" s="1"/>
  <c r="B52" i="6"/>
  <c r="F52" i="3" s="1"/>
  <c r="AT7" i="1" s="1"/>
  <c r="AR4" i="2" s="1" a="1"/>
  <c r="AR4" i="2" s="1"/>
  <c r="B48" i="6"/>
  <c r="F48" i="3" s="1"/>
  <c r="AP7" i="1" s="1"/>
  <c r="AN4" i="2" s="1" a="1"/>
  <c r="AN4" i="2" s="1"/>
  <c r="B44" i="6"/>
  <c r="F44" i="3" s="1"/>
  <c r="AL7" i="1" s="1"/>
  <c r="AJ4" i="2" s="1" a="1"/>
  <c r="AJ4" i="2" s="1"/>
  <c r="C22" i="6"/>
  <c r="B22" i="6" s="1"/>
  <c r="F22" i="3" s="1"/>
  <c r="R7" i="1" s="1"/>
  <c r="Q4" i="2" s="1" a="1"/>
  <c r="Q4" i="2" s="1"/>
  <c r="C16" i="6"/>
  <c r="B16" i="6" s="1"/>
  <c r="F16" i="3" s="1"/>
  <c r="M7" i="1" s="1"/>
  <c r="L4" i="2" s="1" a="1"/>
  <c r="L4" i="2" s="1"/>
  <c r="C13" i="6"/>
  <c r="B13" i="6" s="1"/>
  <c r="F13" i="3" s="1"/>
  <c r="J7" i="1" s="1"/>
  <c r="I4" i="2" s="1" a="1"/>
  <c r="I4" i="2" s="1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57" i="6"/>
  <c r="B57" i="6" s="1"/>
  <c r="F57" i="3" s="1"/>
  <c r="AX7" i="1" s="1"/>
  <c r="AU4" i="2" s="1" a="1"/>
  <c r="AU4" i="2" s="1"/>
  <c r="C39" i="6"/>
  <c r="B39" i="6" s="1"/>
  <c r="F39" i="3" s="1"/>
  <c r="AG7" i="1" s="1"/>
  <c r="AF4" i="2" s="1" a="1"/>
  <c r="AF4" i="2" s="1"/>
  <c r="C37" i="6"/>
  <c r="B37" i="6" s="1"/>
  <c r="F37" i="3" s="1"/>
  <c r="AE7" i="1" s="1"/>
  <c r="AD4" i="2" s="1" a="1"/>
  <c r="AD4" i="2" s="1"/>
  <c r="C35" i="6"/>
  <c r="B35" i="6" s="1"/>
  <c r="F34" i="3" s="1"/>
  <c r="AB7" i="1" s="1"/>
  <c r="AA4" i="2" s="1" a="1"/>
  <c r="AA4" i="2" s="1"/>
  <c r="C30" i="6"/>
  <c r="B30" i="6" s="1"/>
  <c r="F30" i="3" s="1"/>
  <c r="Y7" i="1" s="1"/>
  <c r="X4" i="2" s="1" a="1"/>
  <c r="X4" i="2" s="1"/>
  <c r="C15" i="6"/>
  <c r="B15" i="6" s="1"/>
  <c r="F15" i="3" s="1"/>
  <c r="L7" i="1" s="1"/>
  <c r="K4" i="2" s="1" a="1"/>
  <c r="K4" i="2" s="1"/>
  <c r="C9" i="6"/>
  <c r="B9" i="6" s="1"/>
  <c r="F9" i="3" s="1"/>
  <c r="G7" i="1" s="1"/>
  <c r="F4" i="2" s="1" a="1"/>
  <c r="F4" i="2" s="1"/>
  <c r="F11" i="6"/>
  <c r="C23" i="6"/>
  <c r="B23" i="6" s="1"/>
  <c r="F23" i="3" s="1"/>
  <c r="S7" i="1" s="1"/>
  <c r="R4" i="2" s="1" a="1"/>
  <c r="R4" i="2" s="1"/>
  <c r="C62" i="6"/>
  <c r="B62" i="6" s="1"/>
  <c r="F62" i="3" s="1"/>
  <c r="BC7" i="1" s="1"/>
  <c r="AZ4" i="2" s="1" a="1"/>
  <c r="AZ4" i="2" s="1"/>
  <c r="C76" i="6"/>
  <c r="B76" i="6" s="1"/>
  <c r="F63" i="3" s="1"/>
  <c r="BD7" i="1" s="1"/>
  <c r="BA4" i="2" s="1" a="1"/>
  <c r="BA4" i="2" s="1"/>
  <c r="F10" i="8"/>
  <c r="F6" i="8" s="1"/>
  <c r="E10" i="9"/>
  <c r="E6" i="9" s="1"/>
  <c r="F7" i="9"/>
  <c r="F10" i="9" s="1"/>
  <c r="F6" i="9" s="1"/>
  <c r="D79" i="5"/>
  <c r="E40" i="5"/>
  <c r="C40" i="5" s="1"/>
  <c r="B40" i="5" s="1"/>
  <c r="E38" i="5"/>
  <c r="J43" i="6"/>
  <c r="E10" i="7"/>
  <c r="E6" i="7" s="1"/>
  <c r="F7" i="7"/>
  <c r="E11" i="8"/>
  <c r="E26" i="8"/>
  <c r="F26" i="5"/>
  <c r="I43" i="5"/>
  <c r="E79" i="5"/>
  <c r="E20" i="6"/>
  <c r="K43" i="6"/>
  <c r="D6" i="7"/>
  <c r="F19" i="7"/>
  <c r="F11" i="7" s="1"/>
  <c r="F26" i="7"/>
  <c r="C2" i="8"/>
  <c r="F11" i="8"/>
  <c r="F20" i="8"/>
  <c r="F19" i="9"/>
  <c r="F11" i="9" s="1"/>
  <c r="E20" i="9"/>
  <c r="D79" i="7"/>
  <c r="D42" i="9"/>
  <c r="D33" i="9" s="1"/>
  <c r="K52" i="9"/>
  <c r="F43" i="9"/>
  <c r="E41" i="9"/>
  <c r="C41" i="9" s="1"/>
  <c r="B41" i="9" s="1"/>
  <c r="E39" i="9"/>
  <c r="E37" i="9"/>
  <c r="C37" i="9" s="1"/>
  <c r="B37" i="9" s="1"/>
  <c r="E40" i="9"/>
  <c r="E38" i="9"/>
  <c r="C38" i="9" s="1"/>
  <c r="B38" i="9" s="1"/>
  <c r="I43" i="7"/>
  <c r="E79" i="7"/>
  <c r="E20" i="8"/>
  <c r="J44" i="8"/>
  <c r="J43" i="8" s="1"/>
  <c r="K44" i="8"/>
  <c r="K43" i="8" s="1"/>
  <c r="I44" i="8"/>
  <c r="I43" i="8" s="1"/>
  <c r="D11" i="9"/>
  <c r="I43" i="9"/>
  <c r="E35" i="9"/>
  <c r="C35" i="9" s="1"/>
  <c r="B35" i="9" s="1"/>
  <c r="E36" i="9"/>
  <c r="C36" i="9" s="1"/>
  <c r="B36" i="9" s="1"/>
  <c r="E40" i="8"/>
  <c r="E38" i="8"/>
  <c r="C60" i="9"/>
  <c r="B60" i="9" s="1"/>
  <c r="C56" i="9"/>
  <c r="B56" i="9" s="1"/>
  <c r="C40" i="9"/>
  <c r="B40" i="9" s="1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C82" i="9"/>
  <c r="B82" i="9" s="1"/>
  <c r="C80" i="9"/>
  <c r="B80" i="9" s="1"/>
  <c r="C78" i="9"/>
  <c r="B78" i="9" s="1"/>
  <c r="C76" i="9"/>
  <c r="B76" i="9" s="1"/>
  <c r="C61" i="9"/>
  <c r="B61" i="9" s="1"/>
  <c r="C57" i="9"/>
  <c r="B57" i="9" s="1"/>
  <c r="B52" i="9"/>
  <c r="B50" i="9"/>
  <c r="B48" i="9"/>
  <c r="B46" i="9"/>
  <c r="B44" i="9"/>
  <c r="C29" i="9"/>
  <c r="B29" i="9" s="1"/>
  <c r="C22" i="9"/>
  <c r="B22" i="9" s="1"/>
  <c r="C15" i="9"/>
  <c r="B15" i="9" s="1"/>
  <c r="C62" i="9"/>
  <c r="B62" i="9" s="1"/>
  <c r="C58" i="9"/>
  <c r="B58" i="9" s="1"/>
  <c r="C55" i="9"/>
  <c r="B55" i="9" s="1"/>
  <c r="C39" i="9"/>
  <c r="B39" i="9" s="1"/>
  <c r="C30" i="9"/>
  <c r="B30" i="9" s="1"/>
  <c r="C23" i="9"/>
  <c r="B23" i="9" s="1"/>
  <c r="C16" i="9"/>
  <c r="B16" i="9" s="1"/>
  <c r="C13" i="9"/>
  <c r="B13" i="9" s="1"/>
  <c r="C9" i="9"/>
  <c r="B9" i="9" s="1"/>
  <c r="C24" i="9"/>
  <c r="B24" i="9" s="1"/>
  <c r="B49" i="9"/>
  <c r="E11" i="9"/>
  <c r="C17" i="9"/>
  <c r="B17" i="9" s="1"/>
  <c r="C31" i="9"/>
  <c r="B31" i="9" s="1"/>
  <c r="B51" i="9"/>
  <c r="E81" i="9"/>
  <c r="E83" i="9" s="1"/>
  <c r="E34" i="9"/>
  <c r="I2" i="3" l="1"/>
  <c r="I60" i="3" s="1"/>
  <c r="BA10" i="1" s="1"/>
  <c r="AX7" i="2" s="1" a="1"/>
  <c r="AX7" i="2" s="1"/>
  <c r="I15" i="3"/>
  <c r="L10" i="1" s="1"/>
  <c r="K7" i="2" s="1" a="1"/>
  <c r="K7" i="2" s="1"/>
  <c r="I14" i="3"/>
  <c r="K10" i="1" s="1"/>
  <c r="J7" i="2" s="1" a="1"/>
  <c r="J7" i="2" s="1"/>
  <c r="I16" i="3"/>
  <c r="M10" i="1" s="1"/>
  <c r="L7" i="2" s="1" a="1"/>
  <c r="L7" i="2" s="1"/>
  <c r="I61" i="3"/>
  <c r="BB10" i="1" s="1"/>
  <c r="AY7" i="2" s="1" a="1"/>
  <c r="AY7" i="2" s="1"/>
  <c r="I56" i="3"/>
  <c r="AW10" i="1" s="1"/>
  <c r="AT7" i="2" s="1" a="1"/>
  <c r="AT7" i="2" s="1"/>
  <c r="I35" i="3"/>
  <c r="AC10" i="1" s="1"/>
  <c r="AB7" i="2" s="1" a="1"/>
  <c r="AB7" i="2" s="1"/>
  <c r="C77" i="9"/>
  <c r="B77" i="9" s="1"/>
  <c r="B45" i="9"/>
  <c r="C59" i="9"/>
  <c r="B59" i="9" s="1"/>
  <c r="I59" i="3" s="1"/>
  <c r="AZ10" i="1" s="1"/>
  <c r="AW7" i="2" s="1" a="1"/>
  <c r="AW7" i="2" s="1"/>
  <c r="C8" i="9"/>
  <c r="B8" i="9" s="1"/>
  <c r="B6" i="9" s="1"/>
  <c r="E42" i="9"/>
  <c r="E33" i="9" s="1"/>
  <c r="I45" i="3"/>
  <c r="AM10" i="1" s="1"/>
  <c r="AK7" i="2" s="1" a="1"/>
  <c r="AK7" i="2" s="1"/>
  <c r="I47" i="3"/>
  <c r="AO10" i="1" s="1"/>
  <c r="AM7" i="2" s="1" a="1"/>
  <c r="AM7" i="2" s="1"/>
  <c r="I8" i="3"/>
  <c r="F10" i="1" s="1"/>
  <c r="E7" i="2" s="1" a="1"/>
  <c r="E7" i="2" s="1"/>
  <c r="F42" i="8"/>
  <c r="F33" i="8" s="1"/>
  <c r="F81" i="8"/>
  <c r="F83" i="8" s="1"/>
  <c r="E81" i="8"/>
  <c r="E83" i="8" s="1"/>
  <c r="E34" i="8"/>
  <c r="E42" i="8" s="1"/>
  <c r="E33" i="8" s="1"/>
  <c r="E5" i="8" s="1"/>
  <c r="E4" i="8" s="1"/>
  <c r="D81" i="8"/>
  <c r="D83" i="8" s="1"/>
  <c r="D34" i="8"/>
  <c r="D42" i="8" s="1"/>
  <c r="D33" i="8" s="1"/>
  <c r="D5" i="8" s="1"/>
  <c r="D4" i="8" s="1"/>
  <c r="C41" i="7"/>
  <c r="B41" i="7" s="1"/>
  <c r="F42" i="7"/>
  <c r="F33" i="7" s="1"/>
  <c r="C83" i="6"/>
  <c r="B83" i="6" s="1"/>
  <c r="F70" i="3" s="1"/>
  <c r="BK7" i="1" s="1"/>
  <c r="BH4" i="2" s="1" a="1"/>
  <c r="BH4" i="2" s="1"/>
  <c r="E34" i="6"/>
  <c r="E42" i="6" s="1"/>
  <c r="E33" i="6" s="1"/>
  <c r="C81" i="6"/>
  <c r="B81" i="6" s="1"/>
  <c r="F68" i="3" s="1"/>
  <c r="BI7" i="1" s="1"/>
  <c r="BF4" i="2" s="1" a="1"/>
  <c r="BF4" i="2" s="1"/>
  <c r="F29" i="3"/>
  <c r="X7" i="1" s="1"/>
  <c r="W4" i="2" s="1" a="1"/>
  <c r="W4" i="2" s="1"/>
  <c r="F50" i="3"/>
  <c r="AR7" i="1" s="1"/>
  <c r="AP4" i="2" s="1" a="1"/>
  <c r="AP4" i="2" s="1"/>
  <c r="F81" i="4"/>
  <c r="F83" i="4" s="1"/>
  <c r="F34" i="4"/>
  <c r="F42" i="4" s="1"/>
  <c r="F33" i="4" s="1"/>
  <c r="C83" i="9"/>
  <c r="B83" i="9" s="1"/>
  <c r="I70" i="3" s="1"/>
  <c r="BK10" i="1" s="1"/>
  <c r="BH7" i="2" s="1" a="1"/>
  <c r="BH7" i="2" s="1"/>
  <c r="F42" i="6"/>
  <c r="F33" i="6" s="1"/>
  <c r="C38" i="5"/>
  <c r="B38" i="5" s="1"/>
  <c r="F5" i="4"/>
  <c r="F4" i="4" s="1"/>
  <c r="B26" i="9"/>
  <c r="D81" i="7"/>
  <c r="D34" i="7"/>
  <c r="C81" i="9"/>
  <c r="B81" i="9" s="1"/>
  <c r="I68" i="3" s="1"/>
  <c r="BI10" i="1" s="1"/>
  <c r="BF7" i="2" s="1" a="1"/>
  <c r="BF7" i="2" s="1"/>
  <c r="C34" i="9"/>
  <c r="B34" i="9" s="1"/>
  <c r="C62" i="8"/>
  <c r="B62" i="8" s="1"/>
  <c r="C58" i="8"/>
  <c r="B58" i="8" s="1"/>
  <c r="C55" i="8"/>
  <c r="B55" i="8" s="1"/>
  <c r="C41" i="8"/>
  <c r="B41" i="8" s="1"/>
  <c r="C39" i="8"/>
  <c r="B39" i="8" s="1"/>
  <c r="C77" i="8"/>
  <c r="B77" i="8" s="1"/>
  <c r="C57" i="8"/>
  <c r="B57" i="8" s="1"/>
  <c r="B52" i="8"/>
  <c r="B49" i="8"/>
  <c r="C40" i="8"/>
  <c r="B40" i="8" s="1"/>
  <c r="C31" i="8"/>
  <c r="B31" i="8" s="1"/>
  <c r="C27" i="8"/>
  <c r="B27" i="8" s="1"/>
  <c r="C24" i="8"/>
  <c r="B24" i="8" s="1"/>
  <c r="C17" i="8"/>
  <c r="B17" i="8" s="1"/>
  <c r="C8" i="8"/>
  <c r="B8" i="8" s="1"/>
  <c r="C76" i="8"/>
  <c r="B76" i="8" s="1"/>
  <c r="C60" i="8"/>
  <c r="B60" i="8" s="1"/>
  <c r="B51" i="8"/>
  <c r="B46" i="8"/>
  <c r="C38" i="8"/>
  <c r="B38" i="8" s="1"/>
  <c r="C36" i="8"/>
  <c r="B36" i="8" s="1"/>
  <c r="C34" i="8"/>
  <c r="B34" i="8" s="1"/>
  <c r="C28" i="8"/>
  <c r="B28" i="8" s="1"/>
  <c r="C21" i="8"/>
  <c r="B21" i="8" s="1"/>
  <c r="C18" i="8"/>
  <c r="B18" i="8" s="1"/>
  <c r="C14" i="8"/>
  <c r="B14" i="8" s="1"/>
  <c r="C12" i="8"/>
  <c r="B12" i="8" s="1"/>
  <c r="C7" i="8"/>
  <c r="B7" i="8" s="1"/>
  <c r="C80" i="8"/>
  <c r="B80" i="8" s="1"/>
  <c r="B48" i="8"/>
  <c r="C35" i="8"/>
  <c r="B35" i="8" s="1"/>
  <c r="C22" i="8"/>
  <c r="B22" i="8" s="1"/>
  <c r="C16" i="8"/>
  <c r="B16" i="8" s="1"/>
  <c r="C13" i="8"/>
  <c r="B13" i="8" s="1"/>
  <c r="C83" i="8"/>
  <c r="B83" i="8" s="1"/>
  <c r="C79" i="8"/>
  <c r="B79" i="8" s="1"/>
  <c r="C61" i="8"/>
  <c r="B61" i="8" s="1"/>
  <c r="B47" i="8"/>
  <c r="B44" i="8"/>
  <c r="C30" i="8"/>
  <c r="B30" i="8" s="1"/>
  <c r="C15" i="8"/>
  <c r="B15" i="8" s="1"/>
  <c r="C9" i="8"/>
  <c r="B9" i="8" s="1"/>
  <c r="C23" i="8"/>
  <c r="B23" i="8" s="1"/>
  <c r="C59" i="8"/>
  <c r="B59" i="8" s="1"/>
  <c r="C56" i="8"/>
  <c r="B56" i="8" s="1"/>
  <c r="B45" i="8"/>
  <c r="C37" i="8"/>
  <c r="B37" i="8" s="1"/>
  <c r="C29" i="8"/>
  <c r="B29" i="8" s="1"/>
  <c r="C81" i="8"/>
  <c r="B81" i="8" s="1"/>
  <c r="C78" i="8"/>
  <c r="B78" i="8" s="1"/>
  <c r="H2" i="3"/>
  <c r="B50" i="8"/>
  <c r="C82" i="8"/>
  <c r="B82" i="8" s="1"/>
  <c r="K52" i="6"/>
  <c r="F43" i="6"/>
  <c r="D81" i="5"/>
  <c r="D34" i="5"/>
  <c r="B26" i="6"/>
  <c r="F27" i="3"/>
  <c r="V7" i="1" s="1"/>
  <c r="U4" i="2" s="1" a="1"/>
  <c r="U4" i="2" s="1"/>
  <c r="D5" i="6"/>
  <c r="D4" i="6" s="1"/>
  <c r="B6" i="4"/>
  <c r="B11" i="5"/>
  <c r="C11" i="5" s="1"/>
  <c r="B26" i="5"/>
  <c r="C26" i="5" s="1"/>
  <c r="B11" i="4"/>
  <c r="D43" i="8"/>
  <c r="I52" i="8"/>
  <c r="B43" i="8" s="1"/>
  <c r="E81" i="7"/>
  <c r="E83" i="7" s="1"/>
  <c r="E34" i="7"/>
  <c r="E42" i="7" s="1"/>
  <c r="E33" i="7" s="1"/>
  <c r="E5" i="7" s="1"/>
  <c r="E4" i="7" s="1"/>
  <c r="E43" i="6"/>
  <c r="J52" i="6"/>
  <c r="B43" i="6" s="1"/>
  <c r="F43" i="3" s="1"/>
  <c r="AK7" i="1" s="1"/>
  <c r="AI4" i="2" s="1" a="1"/>
  <c r="AI4" i="2" s="1"/>
  <c r="F5" i="9"/>
  <c r="F4" i="9" s="1"/>
  <c r="B6" i="6"/>
  <c r="F7" i="3"/>
  <c r="E7" i="1" s="1"/>
  <c r="D4" i="2" s="1" a="1"/>
  <c r="D4" i="2" s="1"/>
  <c r="B20" i="6"/>
  <c r="F21" i="3"/>
  <c r="Q7" i="1" s="1"/>
  <c r="P4" i="2" s="1" a="1"/>
  <c r="P4" i="2" s="1"/>
  <c r="B26" i="4"/>
  <c r="B20" i="7"/>
  <c r="C20" i="7" s="1"/>
  <c r="B26" i="7"/>
  <c r="C26" i="7" s="1"/>
  <c r="F5" i="6"/>
  <c r="F4" i="6" s="1"/>
  <c r="E69" i="3"/>
  <c r="BJ6" i="1" s="1"/>
  <c r="BG3" i="2" s="1" a="1"/>
  <c r="BG3" i="2" s="1"/>
  <c r="E67" i="3"/>
  <c r="BH6" i="1" s="1"/>
  <c r="BE3" i="2" s="1" a="1"/>
  <c r="BE3" i="2" s="1"/>
  <c r="E65" i="3"/>
  <c r="BF6" i="1" s="1"/>
  <c r="BC3" i="2" s="1" a="1"/>
  <c r="BC3" i="2" s="1"/>
  <c r="E64" i="3"/>
  <c r="BE6" i="1" s="1"/>
  <c r="BB3" i="2" s="1" a="1"/>
  <c r="BB3" i="2" s="1"/>
  <c r="E62" i="3"/>
  <c r="BC6" i="1" s="1"/>
  <c r="AZ3" i="2" s="1" a="1"/>
  <c r="AZ3" i="2" s="1"/>
  <c r="E18" i="3"/>
  <c r="O6" i="1" s="1"/>
  <c r="N3" i="2" s="1" a="1"/>
  <c r="N3" i="2" s="1"/>
  <c r="E17" i="3"/>
  <c r="E16" i="3"/>
  <c r="M6" i="1" s="1"/>
  <c r="L3" i="2" s="1" a="1"/>
  <c r="L3" i="2" s="1"/>
  <c r="E15" i="3"/>
  <c r="L6" i="1" s="1"/>
  <c r="K3" i="2" s="1" a="1"/>
  <c r="K3" i="2" s="1"/>
  <c r="E14" i="3"/>
  <c r="K6" i="1" s="1"/>
  <c r="J3" i="2" s="1" a="1"/>
  <c r="J3" i="2" s="1"/>
  <c r="E13" i="3"/>
  <c r="J6" i="1" s="1"/>
  <c r="I3" i="2" s="1" a="1"/>
  <c r="I3" i="2" s="1"/>
  <c r="E12" i="3"/>
  <c r="I6" i="1" s="1"/>
  <c r="H3" i="2" s="1" a="1"/>
  <c r="H3" i="2" s="1"/>
  <c r="E11" i="3"/>
  <c r="H6" i="1" s="1"/>
  <c r="G3" i="2" s="1" a="1"/>
  <c r="G3" i="2" s="1"/>
  <c r="E63" i="3"/>
  <c r="BD6" i="1" s="1"/>
  <c r="BA3" i="2" s="1" a="1"/>
  <c r="BA3" i="2" s="1"/>
  <c r="E61" i="3"/>
  <c r="BB6" i="1" s="1"/>
  <c r="AY3" i="2" s="1" a="1"/>
  <c r="AY3" i="2" s="1"/>
  <c r="E60" i="3"/>
  <c r="BA6" i="1" s="1"/>
  <c r="AX3" i="2" s="1" a="1"/>
  <c r="AX3" i="2" s="1"/>
  <c r="E59" i="3"/>
  <c r="AZ6" i="1" s="1"/>
  <c r="AW3" i="2" s="1" a="1"/>
  <c r="AW3" i="2" s="1"/>
  <c r="E58" i="3"/>
  <c r="AY6" i="1" s="1"/>
  <c r="AV3" i="2" s="1" a="1"/>
  <c r="AV3" i="2" s="1"/>
  <c r="E57" i="3"/>
  <c r="AX6" i="1" s="1"/>
  <c r="AU3" i="2" s="1" a="1"/>
  <c r="AU3" i="2" s="1"/>
  <c r="E56" i="3"/>
  <c r="AW6" i="1" s="1"/>
  <c r="AT3" i="2" s="1" a="1"/>
  <c r="AT3" i="2" s="1"/>
  <c r="E55" i="3"/>
  <c r="AV6" i="1" s="1"/>
  <c r="AS3" i="2" s="1" a="1"/>
  <c r="AS3" i="2" s="1"/>
  <c r="E52" i="3"/>
  <c r="AT6" i="1" s="1"/>
  <c r="AR3" i="2" s="1" a="1"/>
  <c r="AR3" i="2" s="1"/>
  <c r="E51" i="3"/>
  <c r="AS6" i="1" s="1"/>
  <c r="AQ3" i="2" s="1" a="1"/>
  <c r="AQ3" i="2" s="1"/>
  <c r="E50" i="3"/>
  <c r="AR6" i="1" s="1"/>
  <c r="AP3" i="2" s="1" a="1"/>
  <c r="AP3" i="2" s="1"/>
  <c r="E49" i="3"/>
  <c r="AQ6" i="1" s="1"/>
  <c r="AO3" i="2" s="1" a="1"/>
  <c r="AO3" i="2" s="1"/>
  <c r="E48" i="3"/>
  <c r="AP6" i="1" s="1"/>
  <c r="AN3" i="2" s="1" a="1"/>
  <c r="AN3" i="2" s="1"/>
  <c r="E47" i="3"/>
  <c r="AO6" i="1" s="1"/>
  <c r="AM3" i="2" s="1" a="1"/>
  <c r="AM3" i="2" s="1"/>
  <c r="E46" i="3"/>
  <c r="AN6" i="1" s="1"/>
  <c r="AL3" i="2" s="1" a="1"/>
  <c r="AL3" i="2" s="1"/>
  <c r="E45" i="3"/>
  <c r="AM6" i="1" s="1"/>
  <c r="AK3" i="2" s="1" a="1"/>
  <c r="AK3" i="2" s="1"/>
  <c r="E44" i="3"/>
  <c r="AL6" i="1" s="1"/>
  <c r="AJ3" i="2" s="1" a="1"/>
  <c r="AJ3" i="2" s="1"/>
  <c r="E41" i="3"/>
  <c r="AI6" i="1" s="1"/>
  <c r="AH3" i="2" s="1" a="1"/>
  <c r="AH3" i="2" s="1"/>
  <c r="E40" i="3"/>
  <c r="AH6" i="1" s="1"/>
  <c r="AG3" i="2" s="1" a="1"/>
  <c r="AG3" i="2" s="1"/>
  <c r="E39" i="3"/>
  <c r="AG6" i="1" s="1"/>
  <c r="AF3" i="2" s="1" a="1"/>
  <c r="AF3" i="2" s="1"/>
  <c r="E38" i="3"/>
  <c r="AF6" i="1" s="1"/>
  <c r="AE3" i="2" s="1" a="1"/>
  <c r="AE3" i="2" s="1"/>
  <c r="E37" i="3"/>
  <c r="AE6" i="1" s="1"/>
  <c r="AD3" i="2" s="1" a="1"/>
  <c r="AD3" i="2" s="1"/>
  <c r="E35" i="3"/>
  <c r="AC6" i="1" s="1"/>
  <c r="AB3" i="2" s="1" a="1"/>
  <c r="AB3" i="2" s="1"/>
  <c r="E34" i="3"/>
  <c r="AB6" i="1" s="1"/>
  <c r="AA3" i="2" s="1" a="1"/>
  <c r="AA3" i="2" s="1"/>
  <c r="E9" i="3"/>
  <c r="G6" i="1" s="1"/>
  <c r="F3" i="2" s="1" a="1"/>
  <c r="F3" i="2" s="1"/>
  <c r="E8" i="3"/>
  <c r="F6" i="1" s="1"/>
  <c r="E3" i="2" s="1" a="1"/>
  <c r="E3" i="2" s="1"/>
  <c r="E31" i="3"/>
  <c r="Z6" i="1" s="1"/>
  <c r="Y3" i="2" s="1" a="1"/>
  <c r="Y3" i="2" s="1"/>
  <c r="E22" i="3"/>
  <c r="R6" i="1" s="1"/>
  <c r="Q3" i="2" s="1" a="1"/>
  <c r="Q3" i="2" s="1"/>
  <c r="E29" i="3"/>
  <c r="X6" i="1" s="1"/>
  <c r="W3" i="2" s="1" a="1"/>
  <c r="W3" i="2" s="1"/>
  <c r="E27" i="3"/>
  <c r="V6" i="1" s="1"/>
  <c r="U3" i="2" s="1" a="1"/>
  <c r="U3" i="2" s="1"/>
  <c r="E23" i="3"/>
  <c r="S6" i="1" s="1"/>
  <c r="R3" i="2" s="1" a="1"/>
  <c r="R3" i="2" s="1"/>
  <c r="E26" i="3"/>
  <c r="U6" i="1" s="1"/>
  <c r="T3" i="2" s="1" a="1"/>
  <c r="T3" i="2" s="1"/>
  <c r="E21" i="3"/>
  <c r="Q6" i="1" s="1"/>
  <c r="P3" i="2" s="1" a="1"/>
  <c r="P3" i="2" s="1"/>
  <c r="E30" i="3"/>
  <c r="Y6" i="1" s="1"/>
  <c r="X3" i="2" s="1" a="1"/>
  <c r="X3" i="2" s="1"/>
  <c r="E28" i="3"/>
  <c r="W6" i="1" s="1"/>
  <c r="V3" i="2" s="1" a="1"/>
  <c r="V3" i="2" s="1"/>
  <c r="E24" i="3"/>
  <c r="T6" i="1" s="1"/>
  <c r="S3" i="2" s="1" a="1"/>
  <c r="S3" i="2" s="1"/>
  <c r="C79" i="5"/>
  <c r="B79" i="5" s="1"/>
  <c r="E66" i="3" s="1"/>
  <c r="BG6" i="1" s="1"/>
  <c r="BD3" i="2" s="1" a="1"/>
  <c r="BD3" i="2" s="1"/>
  <c r="B20" i="9"/>
  <c r="D43" i="9"/>
  <c r="I52" i="9"/>
  <c r="B43" i="9" s="1"/>
  <c r="I43" i="3" s="1"/>
  <c r="AK10" i="1" s="1"/>
  <c r="AI7" i="2" s="1" a="1"/>
  <c r="AI7" i="2" s="1"/>
  <c r="F43" i="8"/>
  <c r="F5" i="8" s="1"/>
  <c r="F4" i="8" s="1"/>
  <c r="K52" i="8"/>
  <c r="I52" i="7"/>
  <c r="B43" i="7" s="1"/>
  <c r="D43" i="7"/>
  <c r="E81" i="5"/>
  <c r="E83" i="5" s="1"/>
  <c r="E34" i="5"/>
  <c r="E42" i="5" s="1"/>
  <c r="E33" i="5" s="1"/>
  <c r="E5" i="5" s="1"/>
  <c r="E4" i="5" s="1"/>
  <c r="E5" i="9"/>
  <c r="E4" i="9" s="1"/>
  <c r="B11" i="6"/>
  <c r="F12" i="3"/>
  <c r="I7" i="1" s="1"/>
  <c r="H4" i="2" s="1" a="1"/>
  <c r="H4" i="2" s="1"/>
  <c r="D5" i="9"/>
  <c r="D4" i="9" s="1"/>
  <c r="C79" i="7"/>
  <c r="B79" i="7" s="1"/>
  <c r="G66" i="3" s="1"/>
  <c r="BG8" i="1" s="1"/>
  <c r="BD5" i="2" s="1" a="1"/>
  <c r="BD5" i="2" s="1"/>
  <c r="F5" i="5"/>
  <c r="F4" i="5" s="1"/>
  <c r="I7" i="3"/>
  <c r="E10" i="1" s="1"/>
  <c r="D7" i="2" s="1" a="1"/>
  <c r="D7" i="2" s="1"/>
  <c r="I21" i="3"/>
  <c r="Q10" i="1" s="1"/>
  <c r="P7" i="2" s="1" a="1"/>
  <c r="P7" i="2" s="1"/>
  <c r="B11" i="9"/>
  <c r="J52" i="8"/>
  <c r="E43" i="8"/>
  <c r="I52" i="5"/>
  <c r="B43" i="5" s="1"/>
  <c r="E43" i="3" s="1"/>
  <c r="AK6" i="1" s="1"/>
  <c r="AI3" i="2" s="1" a="1"/>
  <c r="AI3" i="2" s="1"/>
  <c r="D43" i="5"/>
  <c r="F10" i="7"/>
  <c r="F6" i="7" s="1"/>
  <c r="F5" i="7" s="1"/>
  <c r="F4" i="7" s="1"/>
  <c r="C7" i="7"/>
  <c r="B7" i="7" s="1"/>
  <c r="B6" i="7" s="1"/>
  <c r="C6" i="7" s="1"/>
  <c r="D81" i="4"/>
  <c r="D34" i="4"/>
  <c r="F43" i="4"/>
  <c r="K52" i="4"/>
  <c r="G69" i="3"/>
  <c r="BJ8" i="1" s="1"/>
  <c r="BG5" i="2" s="1" a="1"/>
  <c r="BG5" i="2" s="1"/>
  <c r="G67" i="3"/>
  <c r="BH8" i="1" s="1"/>
  <c r="BE5" i="2" s="1" a="1"/>
  <c r="BE5" i="2" s="1"/>
  <c r="G65" i="3"/>
  <c r="BF8" i="1" s="1"/>
  <c r="BC5" i="2" s="1" a="1"/>
  <c r="BC5" i="2" s="1"/>
  <c r="G64" i="3"/>
  <c r="BE8" i="1" s="1"/>
  <c r="BB5" i="2" s="1" a="1"/>
  <c r="BB5" i="2" s="1"/>
  <c r="G63" i="3"/>
  <c r="BD8" i="1" s="1"/>
  <c r="BA5" i="2" s="1" a="1"/>
  <c r="BA5" i="2" s="1"/>
  <c r="G61" i="3"/>
  <c r="BB8" i="1" s="1"/>
  <c r="AY5" i="2" s="1" a="1"/>
  <c r="AY5" i="2" s="1"/>
  <c r="G60" i="3"/>
  <c r="BA8" i="1" s="1"/>
  <c r="AX5" i="2" s="1" a="1"/>
  <c r="AX5" i="2" s="1"/>
  <c r="G59" i="3"/>
  <c r="AZ8" i="1" s="1"/>
  <c r="AW5" i="2" s="1" a="1"/>
  <c r="AW5" i="2" s="1"/>
  <c r="G58" i="3"/>
  <c r="AY8" i="1" s="1"/>
  <c r="AV5" i="2" s="1" a="1"/>
  <c r="AV5" i="2" s="1"/>
  <c r="G57" i="3"/>
  <c r="AX8" i="1" s="1"/>
  <c r="AU5" i="2" s="1" a="1"/>
  <c r="AU5" i="2" s="1"/>
  <c r="G56" i="3"/>
  <c r="AW8" i="1" s="1"/>
  <c r="AT5" i="2" s="1" a="1"/>
  <c r="AT5" i="2" s="1"/>
  <c r="G55" i="3"/>
  <c r="AV8" i="1" s="1"/>
  <c r="AS5" i="2" s="1" a="1"/>
  <c r="AS5" i="2" s="1"/>
  <c r="G52" i="3"/>
  <c r="AT8" i="1" s="1"/>
  <c r="AR5" i="2" s="1" a="1"/>
  <c r="AR5" i="2" s="1"/>
  <c r="G51" i="3"/>
  <c r="AS8" i="1" s="1"/>
  <c r="AQ5" i="2" s="1" a="1"/>
  <c r="AQ5" i="2" s="1"/>
  <c r="G50" i="3"/>
  <c r="AR8" i="1" s="1"/>
  <c r="AP5" i="2" s="1" a="1"/>
  <c r="AP5" i="2" s="1"/>
  <c r="G49" i="3"/>
  <c r="AQ8" i="1" s="1"/>
  <c r="AO5" i="2" s="1" a="1"/>
  <c r="AO5" i="2" s="1"/>
  <c r="G48" i="3"/>
  <c r="AP8" i="1" s="1"/>
  <c r="AN5" i="2" s="1" a="1"/>
  <c r="AN5" i="2" s="1"/>
  <c r="G47" i="3"/>
  <c r="AO8" i="1" s="1"/>
  <c r="AM5" i="2" s="1" a="1"/>
  <c r="AM5" i="2" s="1"/>
  <c r="G46" i="3"/>
  <c r="AN8" i="1" s="1"/>
  <c r="AL5" i="2" s="1" a="1"/>
  <c r="AL5" i="2" s="1"/>
  <c r="G45" i="3"/>
  <c r="AM8" i="1" s="1"/>
  <c r="AK5" i="2" s="1" a="1"/>
  <c r="AK5" i="2" s="1"/>
  <c r="G44" i="3"/>
  <c r="AL8" i="1" s="1"/>
  <c r="AJ5" i="2" s="1" a="1"/>
  <c r="AJ5" i="2" s="1"/>
  <c r="G43" i="3"/>
  <c r="AK8" i="1" s="1"/>
  <c r="AI5" i="2" s="1" a="1"/>
  <c r="AI5" i="2" s="1"/>
  <c r="G41" i="3"/>
  <c r="AI8" i="1" s="1"/>
  <c r="AH5" i="2" s="1" a="1"/>
  <c r="AH5" i="2" s="1"/>
  <c r="G40" i="3"/>
  <c r="AH8" i="1" s="1"/>
  <c r="AG5" i="2" s="1" a="1"/>
  <c r="AG5" i="2" s="1"/>
  <c r="G39" i="3"/>
  <c r="AG8" i="1" s="1"/>
  <c r="AF5" i="2" s="1" a="1"/>
  <c r="AF5" i="2" s="1"/>
  <c r="G38" i="3"/>
  <c r="AF8" i="1" s="1"/>
  <c r="AE5" i="2" s="1" a="1"/>
  <c r="AE5" i="2" s="1"/>
  <c r="G37" i="3"/>
  <c r="AE8" i="1" s="1"/>
  <c r="AD5" i="2" s="1" a="1"/>
  <c r="AD5" i="2" s="1"/>
  <c r="G35" i="3"/>
  <c r="AC8" i="1" s="1"/>
  <c r="AB5" i="2" s="1" a="1"/>
  <c r="AB5" i="2" s="1"/>
  <c r="G34" i="3"/>
  <c r="AB8" i="1" s="1"/>
  <c r="AA5" i="2" s="1" a="1"/>
  <c r="AA5" i="2" s="1"/>
  <c r="G31" i="3"/>
  <c r="Z8" i="1" s="1"/>
  <c r="Y5" i="2" s="1" a="1"/>
  <c r="Y5" i="2" s="1"/>
  <c r="G30" i="3"/>
  <c r="Y8" i="1" s="1"/>
  <c r="X5" i="2" s="1" a="1"/>
  <c r="X5" i="2" s="1"/>
  <c r="G29" i="3"/>
  <c r="X8" i="1" s="1"/>
  <c r="W5" i="2" s="1" a="1"/>
  <c r="W5" i="2" s="1"/>
  <c r="G28" i="3"/>
  <c r="W8" i="1" s="1"/>
  <c r="V5" i="2" s="1" a="1"/>
  <c r="V5" i="2" s="1"/>
  <c r="G27" i="3"/>
  <c r="V8" i="1" s="1"/>
  <c r="U5" i="2" s="1" a="1"/>
  <c r="U5" i="2" s="1"/>
  <c r="G26" i="3"/>
  <c r="U8" i="1" s="1"/>
  <c r="T5" i="2" s="1" a="1"/>
  <c r="T5" i="2" s="1"/>
  <c r="G24" i="3"/>
  <c r="T8" i="1" s="1"/>
  <c r="S5" i="2" s="1" a="1"/>
  <c r="S5" i="2" s="1"/>
  <c r="G23" i="3"/>
  <c r="S8" i="1" s="1"/>
  <c r="R5" i="2" s="1" a="1"/>
  <c r="R5" i="2" s="1"/>
  <c r="G22" i="3"/>
  <c r="R8" i="1" s="1"/>
  <c r="Q5" i="2" s="1" a="1"/>
  <c r="Q5" i="2" s="1"/>
  <c r="G21" i="3"/>
  <c r="Q8" i="1" s="1"/>
  <c r="P5" i="2" s="1" a="1"/>
  <c r="P5" i="2" s="1"/>
  <c r="G20" i="3"/>
  <c r="P8" i="1" s="1"/>
  <c r="O5" i="2" s="1" a="1"/>
  <c r="O5" i="2" s="1"/>
  <c r="G18" i="3"/>
  <c r="O8" i="1" s="1"/>
  <c r="N5" i="2" s="1" a="1"/>
  <c r="N5" i="2" s="1"/>
  <c r="G17" i="3"/>
  <c r="G16" i="3"/>
  <c r="M8" i="1" s="1"/>
  <c r="L5" i="2" s="1" a="1"/>
  <c r="L5" i="2" s="1"/>
  <c r="G15" i="3"/>
  <c r="L8" i="1" s="1"/>
  <c r="K5" i="2" s="1" a="1"/>
  <c r="K5" i="2" s="1"/>
  <c r="G14" i="3"/>
  <c r="K8" i="1" s="1"/>
  <c r="J5" i="2" s="1" a="1"/>
  <c r="J5" i="2" s="1"/>
  <c r="G13" i="3"/>
  <c r="J8" i="1" s="1"/>
  <c r="I5" i="2" s="1" a="1"/>
  <c r="I5" i="2" s="1"/>
  <c r="G12" i="3"/>
  <c r="I8" i="1" s="1"/>
  <c r="H5" i="2" s="1" a="1"/>
  <c r="H5" i="2" s="1"/>
  <c r="G11" i="3"/>
  <c r="H8" i="1" s="1"/>
  <c r="G5" i="2" s="1" a="1"/>
  <c r="G5" i="2" s="1"/>
  <c r="G9" i="3"/>
  <c r="G8" i="1" s="1"/>
  <c r="F5" i="2" s="1" a="1"/>
  <c r="F5" i="2" s="1"/>
  <c r="G8" i="3"/>
  <c r="F8" i="1" s="1"/>
  <c r="E5" i="2" s="1" a="1"/>
  <c r="E5" i="2" s="1"/>
  <c r="G7" i="3"/>
  <c r="E8" i="1" s="1"/>
  <c r="D5" i="2" s="1" a="1"/>
  <c r="D5" i="2" s="1"/>
  <c r="G62" i="3"/>
  <c r="BC8" i="1" s="1"/>
  <c r="AZ5" i="2" s="1" a="1"/>
  <c r="AZ5" i="2" s="1"/>
  <c r="J52" i="4"/>
  <c r="E43" i="4"/>
  <c r="E5" i="4" s="1"/>
  <c r="E4" i="4" s="1"/>
  <c r="I12" i="3"/>
  <c r="I10" i="1" s="1"/>
  <c r="H7" i="2" s="1" a="1"/>
  <c r="H7" i="2" s="1"/>
  <c r="C7" i="5"/>
  <c r="B7" i="5" s="1"/>
  <c r="B6" i="5" s="1"/>
  <c r="C6" i="5" s="1"/>
  <c r="B20" i="5"/>
  <c r="C20" i="5" s="1"/>
  <c r="B20" i="4"/>
  <c r="C2" i="3"/>
  <c r="D27" i="3"/>
  <c r="V5" i="1" s="1"/>
  <c r="U2" i="2" s="1" a="1"/>
  <c r="U2" i="2" s="1"/>
  <c r="I28" i="3" l="1"/>
  <c r="W10" i="1" s="1"/>
  <c r="V7" i="2" s="1" a="1"/>
  <c r="V7" i="2" s="1"/>
  <c r="I27" i="3"/>
  <c r="V10" i="1" s="1"/>
  <c r="U7" i="2" s="1" a="1"/>
  <c r="U7" i="2" s="1"/>
  <c r="I64" i="3"/>
  <c r="BE10" i="1" s="1"/>
  <c r="BB7" i="2" s="1" a="1"/>
  <c r="BB7" i="2" s="1"/>
  <c r="I30" i="3"/>
  <c r="Y10" i="1" s="1"/>
  <c r="X7" i="2" s="1" a="1"/>
  <c r="X7" i="2" s="1"/>
  <c r="I34" i="3"/>
  <c r="AB10" i="1" s="1"/>
  <c r="AA7" i="2" s="1" a="1"/>
  <c r="AA7" i="2" s="1"/>
  <c r="I48" i="3"/>
  <c r="AP10" i="1" s="1"/>
  <c r="AN7" i="2" s="1" a="1"/>
  <c r="AN7" i="2" s="1"/>
  <c r="I49" i="3"/>
  <c r="AQ10" i="1" s="1"/>
  <c r="AO7" i="2" s="1" a="1"/>
  <c r="AO7" i="2" s="1"/>
  <c r="I67" i="3"/>
  <c r="BH10" i="1" s="1"/>
  <c r="BE7" i="2" s="1" a="1"/>
  <c r="BE7" i="2" s="1"/>
  <c r="I39" i="3"/>
  <c r="AG10" i="1" s="1"/>
  <c r="AF7" i="2" s="1" a="1"/>
  <c r="AF7" i="2" s="1"/>
  <c r="I65" i="3"/>
  <c r="BF10" i="1" s="1"/>
  <c r="BC7" i="2" s="1" a="1"/>
  <c r="BC7" i="2" s="1"/>
  <c r="I63" i="3"/>
  <c r="BD10" i="1" s="1"/>
  <c r="BA7" i="2" s="1" a="1"/>
  <c r="BA7" i="2" s="1"/>
  <c r="I38" i="3"/>
  <c r="AF10" i="1" s="1"/>
  <c r="AE7" i="2" s="1" a="1"/>
  <c r="AE7" i="2" s="1"/>
  <c r="I17" i="3"/>
  <c r="I50" i="3"/>
  <c r="AR10" i="1" s="1"/>
  <c r="AP7" i="2" s="1" a="1"/>
  <c r="AP7" i="2" s="1"/>
  <c r="I18" i="3"/>
  <c r="O10" i="1" s="1"/>
  <c r="N7" i="2" s="1" a="1"/>
  <c r="N7" i="2" s="1"/>
  <c r="I22" i="3"/>
  <c r="R10" i="1" s="1"/>
  <c r="Q7" i="2" s="1" a="1"/>
  <c r="Q7" i="2" s="1"/>
  <c r="I51" i="3"/>
  <c r="AS10" i="1" s="1"/>
  <c r="AQ7" i="2" s="1" a="1"/>
  <c r="AQ7" i="2" s="1"/>
  <c r="I57" i="3"/>
  <c r="AX10" i="1" s="1"/>
  <c r="AU7" i="2" s="1" a="1"/>
  <c r="AU7" i="2" s="1"/>
  <c r="I13" i="3"/>
  <c r="J10" i="1" s="1"/>
  <c r="I7" i="2" s="1" a="1"/>
  <c r="I7" i="2" s="1"/>
  <c r="I62" i="3"/>
  <c r="BC10" i="1" s="1"/>
  <c r="AZ7" i="2" s="1" a="1"/>
  <c r="AZ7" i="2" s="1"/>
  <c r="I23" i="3"/>
  <c r="S10" i="1" s="1"/>
  <c r="R7" i="2" s="1" a="1"/>
  <c r="R7" i="2" s="1"/>
  <c r="I52" i="3"/>
  <c r="AT10" i="1" s="1"/>
  <c r="AR7" i="2" s="1" a="1"/>
  <c r="AR7" i="2" s="1"/>
  <c r="I29" i="3"/>
  <c r="X10" i="1" s="1"/>
  <c r="W7" i="2" s="1" a="1"/>
  <c r="W7" i="2" s="1"/>
  <c r="I58" i="3"/>
  <c r="AY10" i="1" s="1"/>
  <c r="AV7" i="2" s="1" a="1"/>
  <c r="AV7" i="2" s="1"/>
  <c r="I37" i="3"/>
  <c r="AE10" i="1" s="1"/>
  <c r="AD7" i="2" s="1" a="1"/>
  <c r="AD7" i="2" s="1"/>
  <c r="I69" i="3"/>
  <c r="BJ10" i="1" s="1"/>
  <c r="BG7" i="2" s="1" a="1"/>
  <c r="BG7" i="2" s="1"/>
  <c r="I55" i="3"/>
  <c r="AV10" i="1" s="1"/>
  <c r="AS7" i="2" s="1" a="1"/>
  <c r="AS7" i="2" s="1"/>
  <c r="I40" i="3"/>
  <c r="AH10" i="1" s="1"/>
  <c r="AG7" i="2" s="1" a="1"/>
  <c r="AG7" i="2" s="1"/>
  <c r="I46" i="3"/>
  <c r="AN10" i="1" s="1"/>
  <c r="AL7" i="2" s="1" a="1"/>
  <c r="AL7" i="2" s="1"/>
  <c r="I41" i="3"/>
  <c r="AI10" i="1" s="1"/>
  <c r="AH7" i="2" s="1" a="1"/>
  <c r="AH7" i="2" s="1"/>
  <c r="I9" i="3"/>
  <c r="G10" i="1" s="1"/>
  <c r="F7" i="2" s="1" a="1"/>
  <c r="F7" i="2" s="1"/>
  <c r="I66" i="3"/>
  <c r="BG10" i="1" s="1"/>
  <c r="BD7" i="2" s="1" a="1"/>
  <c r="BD7" i="2" s="1"/>
  <c r="I44" i="3"/>
  <c r="AL10" i="1" s="1"/>
  <c r="AJ7" i="2" s="1" a="1"/>
  <c r="AJ7" i="2" s="1"/>
  <c r="I24" i="3"/>
  <c r="T10" i="1" s="1"/>
  <c r="S7" i="2" s="1" a="1"/>
  <c r="S7" i="2" s="1"/>
  <c r="I31" i="3"/>
  <c r="Z10" i="1" s="1"/>
  <c r="Y7" i="2" s="1" a="1"/>
  <c r="Y7" i="2" s="1"/>
  <c r="E5" i="6"/>
  <c r="E4" i="6" s="1"/>
  <c r="C34" i="6"/>
  <c r="B34" i="6" s="1"/>
  <c r="B4" i="9"/>
  <c r="I4" i="3" s="1"/>
  <c r="C10" i="1" s="1"/>
  <c r="B7" i="2" s="1" a="1"/>
  <c r="B7" i="2" s="1"/>
  <c r="C20" i="9"/>
  <c r="I20" i="3"/>
  <c r="P10" i="1" s="1"/>
  <c r="O7" i="2" s="1" a="1"/>
  <c r="O7" i="2" s="1"/>
  <c r="E7" i="3"/>
  <c r="E6" i="1" s="1"/>
  <c r="D3" i="2" s="1" a="1"/>
  <c r="D3" i="2" s="1"/>
  <c r="C26" i="4"/>
  <c r="D26" i="3"/>
  <c r="U5" i="1" s="1"/>
  <c r="T2" i="2" s="1" a="1"/>
  <c r="T2" i="2" s="1"/>
  <c r="F6" i="3"/>
  <c r="D7" i="1" s="1"/>
  <c r="C4" i="2" s="1" a="1"/>
  <c r="C4" i="2" s="1"/>
  <c r="C6" i="6"/>
  <c r="C11" i="4"/>
  <c r="D11" i="3"/>
  <c r="H5" i="1" s="1"/>
  <c r="G2" i="2" s="1" a="1"/>
  <c r="G2" i="2" s="1"/>
  <c r="H70" i="3"/>
  <c r="BK9" i="1" s="1"/>
  <c r="BH6" i="2" s="1" a="1"/>
  <c r="BH6" i="2" s="1"/>
  <c r="H69" i="3"/>
  <c r="BJ9" i="1" s="1"/>
  <c r="BG6" i="2" s="1" a="1"/>
  <c r="BG6" i="2" s="1"/>
  <c r="H68" i="3"/>
  <c r="BI9" i="1" s="1"/>
  <c r="BF6" i="2" s="1" a="1"/>
  <c r="BF6" i="2" s="1"/>
  <c r="H67" i="3"/>
  <c r="BH9" i="1" s="1"/>
  <c r="BE6" i="2" s="1" a="1"/>
  <c r="BE6" i="2" s="1"/>
  <c r="H66" i="3"/>
  <c r="BG9" i="1" s="1"/>
  <c r="BD6" i="2" s="1" a="1"/>
  <c r="BD6" i="2" s="1"/>
  <c r="H65" i="3"/>
  <c r="BF9" i="1" s="1"/>
  <c r="BC6" i="2" s="1" a="1"/>
  <c r="BC6" i="2" s="1"/>
  <c r="H64" i="3"/>
  <c r="BE9" i="1" s="1"/>
  <c r="BB6" i="2" s="1" a="1"/>
  <c r="BB6" i="2" s="1"/>
  <c r="H63" i="3"/>
  <c r="BD9" i="1" s="1"/>
  <c r="BA6" i="2" s="1" a="1"/>
  <c r="BA6" i="2" s="1"/>
  <c r="H62" i="3"/>
  <c r="BC9" i="1" s="1"/>
  <c r="AZ6" i="2" s="1" a="1"/>
  <c r="AZ6" i="2" s="1"/>
  <c r="H61" i="3"/>
  <c r="BB9" i="1" s="1"/>
  <c r="AY6" i="2" s="1" a="1"/>
  <c r="AY6" i="2" s="1"/>
  <c r="H60" i="3"/>
  <c r="BA9" i="1" s="1"/>
  <c r="AX6" i="2" s="1" a="1"/>
  <c r="AX6" i="2" s="1"/>
  <c r="H59" i="3"/>
  <c r="AZ9" i="1" s="1"/>
  <c r="AW6" i="2" s="1" a="1"/>
  <c r="AW6" i="2" s="1"/>
  <c r="H58" i="3"/>
  <c r="AY9" i="1" s="1"/>
  <c r="AV6" i="2" s="1" a="1"/>
  <c r="AV6" i="2" s="1"/>
  <c r="H57" i="3"/>
  <c r="AX9" i="1" s="1"/>
  <c r="AU6" i="2" s="1" a="1"/>
  <c r="AU6" i="2" s="1"/>
  <c r="H56" i="3"/>
  <c r="AW9" i="1" s="1"/>
  <c r="AT6" i="2" s="1" a="1"/>
  <c r="AT6" i="2" s="1"/>
  <c r="H55" i="3"/>
  <c r="AV9" i="1" s="1"/>
  <c r="AS6" i="2" s="1" a="1"/>
  <c r="AS6" i="2" s="1"/>
  <c r="H52" i="3"/>
  <c r="AT9" i="1" s="1"/>
  <c r="AR6" i="2" s="1" a="1"/>
  <c r="AR6" i="2" s="1"/>
  <c r="H51" i="3"/>
  <c r="AS9" i="1" s="1"/>
  <c r="AQ6" i="2" s="1" a="1"/>
  <c r="AQ6" i="2" s="1"/>
  <c r="H50" i="3"/>
  <c r="AR9" i="1" s="1"/>
  <c r="AP6" i="2" s="1" a="1"/>
  <c r="AP6" i="2" s="1"/>
  <c r="H49" i="3"/>
  <c r="AQ9" i="1" s="1"/>
  <c r="AO6" i="2" s="1" a="1"/>
  <c r="AO6" i="2" s="1"/>
  <c r="H48" i="3"/>
  <c r="AP9" i="1" s="1"/>
  <c r="AN6" i="2" s="1" a="1"/>
  <c r="AN6" i="2" s="1"/>
  <c r="H47" i="3"/>
  <c r="AO9" i="1" s="1"/>
  <c r="AM6" i="2" s="1" a="1"/>
  <c r="AM6" i="2" s="1"/>
  <c r="H46" i="3"/>
  <c r="AN9" i="1" s="1"/>
  <c r="AL6" i="2" s="1" a="1"/>
  <c r="AL6" i="2" s="1"/>
  <c r="H45" i="3"/>
  <c r="AM9" i="1" s="1"/>
  <c r="AK6" i="2" s="1" a="1"/>
  <c r="AK6" i="2" s="1"/>
  <c r="H44" i="3"/>
  <c r="AL9" i="1" s="1"/>
  <c r="AJ6" i="2" s="1" a="1"/>
  <c r="AJ6" i="2" s="1"/>
  <c r="H43" i="3"/>
  <c r="AK9" i="1" s="1"/>
  <c r="AI6" i="2" s="1" a="1"/>
  <c r="AI6" i="2" s="1"/>
  <c r="H41" i="3"/>
  <c r="AI9" i="1" s="1"/>
  <c r="AH6" i="2" s="1" a="1"/>
  <c r="AH6" i="2" s="1"/>
  <c r="H40" i="3"/>
  <c r="AH9" i="1" s="1"/>
  <c r="AG6" i="2" s="1" a="1"/>
  <c r="AG6" i="2" s="1"/>
  <c r="H39" i="3"/>
  <c r="AG9" i="1" s="1"/>
  <c r="AF6" i="2" s="1" a="1"/>
  <c r="AF6" i="2" s="1"/>
  <c r="H38" i="3"/>
  <c r="AF9" i="1" s="1"/>
  <c r="AE6" i="2" s="1" a="1"/>
  <c r="AE6" i="2" s="1"/>
  <c r="H37" i="3"/>
  <c r="AE9" i="1" s="1"/>
  <c r="AD6" i="2" s="1" a="1"/>
  <c r="AD6" i="2" s="1"/>
  <c r="H36" i="3"/>
  <c r="AD9" i="1" s="1"/>
  <c r="AC6" i="2" s="1" a="1"/>
  <c r="AC6" i="2" s="1"/>
  <c r="H35" i="3"/>
  <c r="AC9" i="1" s="1"/>
  <c r="AB6" i="2" s="1" a="1"/>
  <c r="AB6" i="2" s="1"/>
  <c r="H34" i="3"/>
  <c r="AB9" i="1" s="1"/>
  <c r="AA6" i="2" s="1" a="1"/>
  <c r="AA6" i="2" s="1"/>
  <c r="H31" i="3"/>
  <c r="Z9" i="1" s="1"/>
  <c r="Y6" i="2" s="1" a="1"/>
  <c r="Y6" i="2" s="1"/>
  <c r="H30" i="3"/>
  <c r="Y9" i="1" s="1"/>
  <c r="X6" i="2" s="1" a="1"/>
  <c r="X6" i="2" s="1"/>
  <c r="H29" i="3"/>
  <c r="X9" i="1" s="1"/>
  <c r="W6" i="2" s="1" a="1"/>
  <c r="W6" i="2" s="1"/>
  <c r="H28" i="3"/>
  <c r="W9" i="1" s="1"/>
  <c r="V6" i="2" s="1" a="1"/>
  <c r="V6" i="2" s="1"/>
  <c r="H27" i="3"/>
  <c r="V9" i="1" s="1"/>
  <c r="U6" i="2" s="1" a="1"/>
  <c r="U6" i="2" s="1"/>
  <c r="H24" i="3"/>
  <c r="T9" i="1" s="1"/>
  <c r="S6" i="2" s="1" a="1"/>
  <c r="S6" i="2" s="1"/>
  <c r="H23" i="3"/>
  <c r="S9" i="1" s="1"/>
  <c r="R6" i="2" s="1" a="1"/>
  <c r="R6" i="2" s="1"/>
  <c r="H22" i="3"/>
  <c r="R9" i="1" s="1"/>
  <c r="Q6" i="2" s="1" a="1"/>
  <c r="Q6" i="2" s="1"/>
  <c r="H21" i="3"/>
  <c r="Q9" i="1" s="1"/>
  <c r="P6" i="2" s="1" a="1"/>
  <c r="P6" i="2" s="1"/>
  <c r="H18" i="3"/>
  <c r="O9" i="1" s="1"/>
  <c r="N6" i="2" s="1" a="1"/>
  <c r="N6" i="2" s="1"/>
  <c r="H17" i="3"/>
  <c r="H16" i="3"/>
  <c r="M9" i="1" s="1"/>
  <c r="L6" i="2" s="1" a="1"/>
  <c r="L6" i="2" s="1"/>
  <c r="H15" i="3"/>
  <c r="L9" i="1" s="1"/>
  <c r="K6" i="2" s="1" a="1"/>
  <c r="K6" i="2" s="1"/>
  <c r="H14" i="3"/>
  <c r="K9" i="1" s="1"/>
  <c r="J6" i="2" s="1" a="1"/>
  <c r="J6" i="2" s="1"/>
  <c r="H13" i="3"/>
  <c r="J9" i="1" s="1"/>
  <c r="I6" i="2" s="1" a="1"/>
  <c r="I6" i="2" s="1"/>
  <c r="H12" i="3"/>
  <c r="I9" i="1" s="1"/>
  <c r="H6" i="2" s="1" a="1"/>
  <c r="H6" i="2" s="1"/>
  <c r="H9" i="3"/>
  <c r="G9" i="1" s="1"/>
  <c r="F6" i="2" s="1" a="1"/>
  <c r="F6" i="2" s="1"/>
  <c r="H8" i="3"/>
  <c r="F9" i="1" s="1"/>
  <c r="E6" i="2" s="1" a="1"/>
  <c r="E6" i="2" s="1"/>
  <c r="H7" i="3"/>
  <c r="E9" i="1" s="1"/>
  <c r="D6" i="2" s="1" a="1"/>
  <c r="D6" i="2" s="1"/>
  <c r="B11" i="8"/>
  <c r="C11" i="8" s="1"/>
  <c r="B33" i="9"/>
  <c r="I36" i="3"/>
  <c r="AD10" i="1" s="1"/>
  <c r="AC7" i="2" s="1" a="1"/>
  <c r="AC7" i="2" s="1"/>
  <c r="C26" i="9"/>
  <c r="I26" i="3"/>
  <c r="U10" i="1" s="1"/>
  <c r="T7" i="2" s="1" a="1"/>
  <c r="T7" i="2" s="1"/>
  <c r="C20" i="4"/>
  <c r="D20" i="3"/>
  <c r="P5" i="1" s="1"/>
  <c r="O2" i="2" s="1" a="1"/>
  <c r="O2" i="2" s="1"/>
  <c r="D42" i="4"/>
  <c r="D33" i="4" s="1"/>
  <c r="D5" i="4" s="1"/>
  <c r="D4" i="4" s="1"/>
  <c r="B4" i="4" s="1"/>
  <c r="D4" i="3" s="1"/>
  <c r="C5" i="1" s="1"/>
  <c r="B2" i="2" s="1" a="1"/>
  <c r="B2" i="2" s="1"/>
  <c r="C34" i="4"/>
  <c r="B34" i="4" s="1"/>
  <c r="B43" i="4"/>
  <c r="D43" i="3" s="1"/>
  <c r="AK5" i="1" s="1"/>
  <c r="AI2" i="2" s="1" a="1"/>
  <c r="AI2" i="2" s="1"/>
  <c r="G6" i="3"/>
  <c r="D8" i="1" s="1"/>
  <c r="C5" i="2" s="1" a="1"/>
  <c r="C5" i="2" s="1"/>
  <c r="D83" i="4"/>
  <c r="C83" i="4" s="1"/>
  <c r="B83" i="4" s="1"/>
  <c r="D70" i="3" s="1"/>
  <c r="BK5" i="1" s="1"/>
  <c r="BH2" i="2" s="1" a="1"/>
  <c r="BH2" i="2" s="1"/>
  <c r="C81" i="4"/>
  <c r="B81" i="4" s="1"/>
  <c r="D68" i="3" s="1"/>
  <c r="BI5" i="1" s="1"/>
  <c r="BF2" i="2" s="1" a="1"/>
  <c r="BF2" i="2" s="1"/>
  <c r="C6" i="9"/>
  <c r="I6" i="3"/>
  <c r="D10" i="1" s="1"/>
  <c r="C7" i="2" s="1" a="1"/>
  <c r="C7" i="2" s="1"/>
  <c r="B4" i="6"/>
  <c r="F4" i="3" s="1"/>
  <c r="C7" i="1" s="1"/>
  <c r="B4" i="2" s="1" a="1"/>
  <c r="B4" i="2" s="1"/>
  <c r="D42" i="5"/>
  <c r="D33" i="5" s="1"/>
  <c r="D5" i="5" s="1"/>
  <c r="D4" i="5" s="1"/>
  <c r="B4" i="5" s="1"/>
  <c r="E4" i="3" s="1"/>
  <c r="C6" i="1" s="1"/>
  <c r="B3" i="2" s="1" a="1"/>
  <c r="B3" i="2" s="1"/>
  <c r="C34" i="5"/>
  <c r="B34" i="5" s="1"/>
  <c r="B33" i="8"/>
  <c r="C33" i="8" s="1"/>
  <c r="C11" i="6"/>
  <c r="F11" i="3"/>
  <c r="H7" i="1" s="1"/>
  <c r="G4" i="2" s="1" a="1"/>
  <c r="G4" i="2" s="1"/>
  <c r="C20" i="6"/>
  <c r="F20" i="3"/>
  <c r="P7" i="1" s="1"/>
  <c r="O4" i="2" s="1" a="1"/>
  <c r="O4" i="2" s="1"/>
  <c r="D83" i="5"/>
  <c r="C83" i="5" s="1"/>
  <c r="B83" i="5" s="1"/>
  <c r="E70" i="3" s="1"/>
  <c r="BK6" i="1" s="1"/>
  <c r="BH3" i="2" s="1" a="1"/>
  <c r="BH3" i="2" s="1"/>
  <c r="C81" i="5"/>
  <c r="B81" i="5" s="1"/>
  <c r="E68" i="3" s="1"/>
  <c r="BI6" i="1" s="1"/>
  <c r="BF3" i="2" s="1" a="1"/>
  <c r="BF3" i="2" s="1"/>
  <c r="D42" i="7"/>
  <c r="D33" i="7" s="1"/>
  <c r="D5" i="7" s="1"/>
  <c r="D4" i="7" s="1"/>
  <c r="B4" i="7" s="1"/>
  <c r="G4" i="3" s="1"/>
  <c r="C8" i="1" s="1"/>
  <c r="B5" i="2" s="1" a="1"/>
  <c r="B5" i="2" s="1"/>
  <c r="C34" i="7"/>
  <c r="B34" i="7" s="1"/>
  <c r="B62" i="3"/>
  <c r="BC35" i="1" s="1"/>
  <c r="AZ32" i="2" s="1" a="1"/>
  <c r="AZ32" i="2" s="1"/>
  <c r="B61" i="3"/>
  <c r="BB35" i="1" s="1"/>
  <c r="AY32" i="2" s="1" a="1"/>
  <c r="AY32" i="2" s="1"/>
  <c r="B60" i="3"/>
  <c r="BA35" i="1" s="1"/>
  <c r="AX32" i="2" s="1" a="1"/>
  <c r="AX32" i="2" s="1"/>
  <c r="B59" i="3"/>
  <c r="AZ35" i="1" s="1"/>
  <c r="AW32" i="2" s="1" a="1"/>
  <c r="AW32" i="2" s="1"/>
  <c r="B58" i="3"/>
  <c r="AY35" i="1" s="1"/>
  <c r="AV32" i="2" s="1" a="1"/>
  <c r="AV32" i="2" s="1"/>
  <c r="B57" i="3"/>
  <c r="AX35" i="1" s="1"/>
  <c r="AU32" i="2" s="1" a="1"/>
  <c r="AU32" i="2" s="1"/>
  <c r="B56" i="3"/>
  <c r="AW35" i="1" s="1"/>
  <c r="AT32" i="2" s="1" a="1"/>
  <c r="AT32" i="2" s="1"/>
  <c r="B55" i="3"/>
  <c r="AV35" i="1" s="1"/>
  <c r="AS32" i="2" s="1" a="1"/>
  <c r="AS32" i="2" s="1"/>
  <c r="B52" i="3"/>
  <c r="AT35" i="1" s="1"/>
  <c r="AR32" i="2" s="1" a="1"/>
  <c r="AR32" i="2" s="1"/>
  <c r="B51" i="3"/>
  <c r="AS35" i="1" s="1"/>
  <c r="AQ32" i="2" s="1" a="1"/>
  <c r="AQ32" i="2" s="1"/>
  <c r="B50" i="3"/>
  <c r="AR35" i="1" s="1"/>
  <c r="AP32" i="2" s="1" a="1"/>
  <c r="AP32" i="2" s="1"/>
  <c r="B49" i="3"/>
  <c r="AQ35" i="1" s="1"/>
  <c r="AO32" i="2" s="1" a="1"/>
  <c r="AO32" i="2" s="1"/>
  <c r="B48" i="3"/>
  <c r="AP35" i="1" s="1"/>
  <c r="AN32" i="2" s="1" a="1"/>
  <c r="AN32" i="2" s="1"/>
  <c r="B47" i="3"/>
  <c r="AO35" i="1" s="1"/>
  <c r="AM32" i="2" s="1" a="1"/>
  <c r="AM32" i="2" s="1"/>
  <c r="B46" i="3"/>
  <c r="AN35" i="1" s="1"/>
  <c r="AL32" i="2" s="1" a="1"/>
  <c r="AL32" i="2" s="1"/>
  <c r="B45" i="3"/>
  <c r="AM35" i="1" s="1"/>
  <c r="AK32" i="2" s="1" a="1"/>
  <c r="AK32" i="2" s="1"/>
  <c r="B44" i="3"/>
  <c r="AL35" i="1" s="1"/>
  <c r="AJ32" i="2" s="1" a="1"/>
  <c r="AJ32" i="2" s="1"/>
  <c r="B43" i="3"/>
  <c r="AK35" i="1" s="1"/>
  <c r="AI32" i="2" s="1" a="1"/>
  <c r="AI32" i="2" s="1"/>
  <c r="B41" i="3"/>
  <c r="AI35" i="1" s="1"/>
  <c r="AH32" i="2" s="1" a="1"/>
  <c r="AH32" i="2" s="1"/>
  <c r="B39" i="3"/>
  <c r="AG35" i="1" s="1"/>
  <c r="AF32" i="2" s="1" a="1"/>
  <c r="AF32" i="2" s="1"/>
  <c r="B37" i="3"/>
  <c r="AE35" i="1" s="1"/>
  <c r="AD32" i="2" s="1" a="1"/>
  <c r="AD32" i="2" s="1"/>
  <c r="B35" i="3"/>
  <c r="AC35" i="1" s="1"/>
  <c r="AB32" i="2" s="1" a="1"/>
  <c r="AB32" i="2" s="1"/>
  <c r="B31" i="3"/>
  <c r="Z35" i="1" s="1"/>
  <c r="Y32" i="2" s="1" a="1"/>
  <c r="Y32" i="2" s="1"/>
  <c r="B29" i="3"/>
  <c r="X35" i="1" s="1"/>
  <c r="W32" i="2" s="1" a="1"/>
  <c r="W32" i="2" s="1"/>
  <c r="B28" i="3"/>
  <c r="W35" i="1" s="1"/>
  <c r="V32" i="2" s="1" a="1"/>
  <c r="V32" i="2" s="1"/>
  <c r="B27" i="3"/>
  <c r="V35" i="1" s="1"/>
  <c r="U32" i="2" s="1" a="1"/>
  <c r="U32" i="2" s="1"/>
  <c r="B24" i="3"/>
  <c r="T35" i="1" s="1"/>
  <c r="S32" i="2" s="1" a="1"/>
  <c r="S32" i="2" s="1"/>
  <c r="B23" i="3"/>
  <c r="S35" i="1" s="1"/>
  <c r="R32" i="2" s="1" a="1"/>
  <c r="R32" i="2" s="1"/>
  <c r="B21" i="3"/>
  <c r="Q35" i="1" s="1"/>
  <c r="P32" i="2" s="1" a="1"/>
  <c r="P32" i="2" s="1"/>
  <c r="B18" i="3"/>
  <c r="O35" i="1" s="1"/>
  <c r="N32" i="2" s="1" a="1"/>
  <c r="N32" i="2" s="1"/>
  <c r="B17" i="3"/>
  <c r="B16" i="3"/>
  <c r="M35" i="1" s="1"/>
  <c r="L32" i="2" s="1" a="1"/>
  <c r="L32" i="2" s="1"/>
  <c r="B15" i="3"/>
  <c r="L35" i="1" s="1"/>
  <c r="K32" i="2" s="1" a="1"/>
  <c r="K32" i="2" s="1"/>
  <c r="B14" i="3"/>
  <c r="K35" i="1" s="1"/>
  <c r="J32" i="2" s="1" a="1"/>
  <c r="J32" i="2" s="1"/>
  <c r="B13" i="3"/>
  <c r="J35" i="1" s="1"/>
  <c r="I32" i="2" s="1" a="1"/>
  <c r="I32" i="2" s="1"/>
  <c r="B12" i="3"/>
  <c r="I35" i="1" s="1"/>
  <c r="H32" i="2" s="1" a="1"/>
  <c r="H32" i="2" s="1"/>
  <c r="B9" i="3"/>
  <c r="G35" i="1" s="1"/>
  <c r="F32" i="2" s="1" a="1"/>
  <c r="F32" i="2" s="1"/>
  <c r="B8" i="3"/>
  <c r="F35" i="1" s="1"/>
  <c r="E32" i="2" s="1" a="1"/>
  <c r="E32" i="2" s="1"/>
  <c r="B7" i="3"/>
  <c r="E35" i="1" s="1"/>
  <c r="D32" i="2" s="1" a="1"/>
  <c r="D32" i="2" s="1"/>
  <c r="B69" i="3"/>
  <c r="BJ35" i="1" s="1"/>
  <c r="BG32" i="2" s="1" a="1"/>
  <c r="BG32" i="2" s="1"/>
  <c r="B64" i="3"/>
  <c r="BE35" i="1" s="1"/>
  <c r="BB32" i="2" s="1" a="1"/>
  <c r="BB32" i="2" s="1"/>
  <c r="B63" i="3"/>
  <c r="BD35" i="1" s="1"/>
  <c r="BA32" i="2" s="1" a="1"/>
  <c r="BA32" i="2" s="1"/>
  <c r="N10" i="1"/>
  <c r="M7" i="2" s="1" a="1"/>
  <c r="M7" i="2" s="1"/>
  <c r="N9" i="1"/>
  <c r="M6" i="2" s="1" a="1"/>
  <c r="M6" i="2" s="1"/>
  <c r="C11" i="9"/>
  <c r="I11" i="3"/>
  <c r="H10" i="1" s="1"/>
  <c r="G7" i="2" s="1" a="1"/>
  <c r="G7" i="2" s="1"/>
  <c r="E20" i="3"/>
  <c r="P6" i="1" s="1"/>
  <c r="O3" i="2" s="1" a="1"/>
  <c r="O3" i="2" s="1"/>
  <c r="E6" i="3"/>
  <c r="D6" i="1" s="1"/>
  <c r="C3" i="2" s="1" a="1"/>
  <c r="C3" i="2" s="1"/>
  <c r="B4" i="8"/>
  <c r="H4" i="3" s="1"/>
  <c r="C6" i="4"/>
  <c r="D6" i="3"/>
  <c r="D5" i="1" s="1"/>
  <c r="C2" i="2" s="1" a="1"/>
  <c r="C2" i="2" s="1"/>
  <c r="C26" i="6"/>
  <c r="F26" i="3"/>
  <c r="U7" i="1" s="1"/>
  <c r="T4" i="2" s="1" a="1"/>
  <c r="T4" i="2" s="1"/>
  <c r="B6" i="8"/>
  <c r="C6" i="8" s="1"/>
  <c r="B20" i="8"/>
  <c r="C20" i="8" s="1"/>
  <c r="B26" i="8"/>
  <c r="C26" i="8" s="1"/>
  <c r="D83" i="7"/>
  <c r="C83" i="7" s="1"/>
  <c r="B83" i="7" s="1"/>
  <c r="G70" i="3" s="1"/>
  <c r="BK8" i="1" s="1"/>
  <c r="BH5" i="2" s="1" a="1"/>
  <c r="BH5" i="2" s="1"/>
  <c r="C81" i="7"/>
  <c r="B81" i="7" s="1"/>
  <c r="G68" i="3" s="1"/>
  <c r="BI8" i="1" s="1"/>
  <c r="BF5" i="2" s="1" a="1"/>
  <c r="BF5" i="2" s="1"/>
  <c r="B40" i="3" l="1"/>
  <c r="AH35" i="1" s="1"/>
  <c r="AG32" i="2" s="1" a="1"/>
  <c r="AG32" i="2" s="1"/>
  <c r="B22" i="3"/>
  <c r="R35" i="1" s="1"/>
  <c r="Q32" i="2" s="1" a="1"/>
  <c r="Q32" i="2" s="1"/>
  <c r="B66" i="3"/>
  <c r="BG35" i="1" s="1"/>
  <c r="BD32" i="2" s="1" a="1"/>
  <c r="BD32" i="2" s="1"/>
  <c r="B30" i="3"/>
  <c r="Y35" i="1" s="1"/>
  <c r="X32" i="2" s="1" a="1"/>
  <c r="X32" i="2" s="1"/>
  <c r="B38" i="3"/>
  <c r="AF35" i="1" s="1"/>
  <c r="AE32" i="2" s="1" a="1"/>
  <c r="AE32" i="2" s="1"/>
  <c r="B65" i="3"/>
  <c r="BF35" i="1" s="1"/>
  <c r="BC32" i="2" s="1" a="1"/>
  <c r="BC32" i="2" s="1"/>
  <c r="B67" i="3"/>
  <c r="BH35" i="1" s="1"/>
  <c r="BE32" i="2" s="1" a="1"/>
  <c r="BE32" i="2" s="1"/>
  <c r="B34" i="3"/>
  <c r="AB35" i="1" s="1"/>
  <c r="AA32" i="2" s="1" a="1"/>
  <c r="AA32" i="2" s="1"/>
  <c r="F36" i="3"/>
  <c r="AD7" i="1" s="1"/>
  <c r="AC4" i="2" s="1" a="1"/>
  <c r="AC4" i="2" s="1"/>
  <c r="B33" i="6"/>
  <c r="C9" i="1"/>
  <c r="B6" i="2" s="1" a="1"/>
  <c r="B6" i="2" s="1"/>
  <c r="B4" i="3"/>
  <c r="C35" i="1" s="1"/>
  <c r="B32" i="2" s="1" a="1"/>
  <c r="B32" i="2" s="1"/>
  <c r="H33" i="3"/>
  <c r="AA9" i="1" s="1"/>
  <c r="Z6" i="2" s="1" a="1"/>
  <c r="Z6" i="2" s="1"/>
  <c r="B70" i="3"/>
  <c r="BK35" i="1" s="1"/>
  <c r="BH32" i="2" s="1" a="1"/>
  <c r="BH32" i="2" s="1"/>
  <c r="B33" i="7"/>
  <c r="G36" i="3"/>
  <c r="AD8" i="1" s="1"/>
  <c r="AC5" i="2" s="1" a="1"/>
  <c r="AC5" i="2" s="1"/>
  <c r="H6" i="3"/>
  <c r="D9" i="1" s="1"/>
  <c r="C6" i="2" s="1" a="1"/>
  <c r="C6" i="2" s="1"/>
  <c r="H11" i="3"/>
  <c r="H20" i="3"/>
  <c r="P9" i="1" s="1"/>
  <c r="O6" i="2" s="1" a="1"/>
  <c r="O6" i="2" s="1"/>
  <c r="B68" i="3"/>
  <c r="BI35" i="1" s="1"/>
  <c r="BF32" i="2" s="1" a="1"/>
  <c r="BF32" i="2" s="1"/>
  <c r="B6" i="3"/>
  <c r="D35" i="1" s="1"/>
  <c r="C32" i="2" s="1" a="1"/>
  <c r="C32" i="2" s="1"/>
  <c r="B33" i="5"/>
  <c r="E36" i="3"/>
  <c r="AD6" i="1" s="1"/>
  <c r="AC3" i="2" s="1" a="1"/>
  <c r="AC3" i="2" s="1"/>
  <c r="C33" i="9"/>
  <c r="I33" i="3"/>
  <c r="AA10" i="1" s="1"/>
  <c r="Z7" i="2" s="1" a="1"/>
  <c r="Z7" i="2" s="1"/>
  <c r="H26" i="3"/>
  <c r="U9" i="1" s="1"/>
  <c r="T6" i="2" s="1" a="1"/>
  <c r="T6" i="2" s="1"/>
  <c r="B33" i="4"/>
  <c r="D36" i="3"/>
  <c r="B20" i="3" l="1"/>
  <c r="P35" i="1" s="1"/>
  <c r="O32" i="2" s="1" a="1"/>
  <c r="O32" i="2" s="1"/>
  <c r="C33" i="6"/>
  <c r="F33" i="3"/>
  <c r="AA7" i="1" s="1"/>
  <c r="Z4" i="2" s="1" a="1"/>
  <c r="Z4" i="2" s="1"/>
  <c r="AD5" i="1"/>
  <c r="AC2" i="2" s="1" a="1"/>
  <c r="AC2" i="2" s="1"/>
  <c r="B36" i="3"/>
  <c r="AD35" i="1" s="1"/>
  <c r="AC32" i="2" s="1" a="1"/>
  <c r="AC32" i="2" s="1"/>
  <c r="H9" i="1"/>
  <c r="G6" i="2" s="1" a="1"/>
  <c r="G6" i="2" s="1"/>
  <c r="B11" i="3"/>
  <c r="H35" i="1" s="1"/>
  <c r="G32" i="2" s="1" a="1"/>
  <c r="G32" i="2" s="1"/>
  <c r="C33" i="4"/>
  <c r="D33" i="3"/>
  <c r="C33" i="5"/>
  <c r="E33" i="3"/>
  <c r="AA6" i="1" s="1"/>
  <c r="Z3" i="2" s="1" a="1"/>
  <c r="Z3" i="2" s="1"/>
  <c r="B26" i="3"/>
  <c r="U35" i="1" s="1"/>
  <c r="T32" i="2" s="1" a="1"/>
  <c r="T32" i="2" s="1"/>
  <c r="C33" i="7"/>
  <c r="G33" i="3"/>
  <c r="AA8" i="1" s="1"/>
  <c r="Z5" i="2" s="1" a="1"/>
  <c r="Z5" i="2" s="1"/>
  <c r="AA5" i="1" l="1"/>
  <c r="Z2" i="2" s="1" a="1"/>
  <c r="Z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<sst xmlns="http://schemas.openxmlformats.org/spreadsheetml/2006/main" count="3706" uniqueCount="146">
  <si>
    <t>INTERNET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</si>
  <si>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</si>
  <si>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</si>
  <si>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</si>
  <si>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</si>
  <si>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</si>
  <si>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</si>
  <si>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</si>
  <si>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</si>
  <si>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</si>
  <si>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</si>
  <si>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</si>
  <si>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</si>
  <si>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</si>
  <si>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</si>
  <si>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</si>
  <si>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</si>
  <si>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</si>
  <si>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</si>
  <si>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</si>
  <si>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</si>
  <si>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</si>
  <si>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</si>
  <si>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</si>
  <si>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</si>
  <si>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</si>
  <si>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</si>
  <si>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</si>
  <si>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</si>
  <si>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</si>
  <si>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</si>
  <si>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</si>
  <si>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</si>
  <si>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</si>
  <si>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</si>
  <si>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</si>
  <si>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</si>
  <si>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</si>
  <si>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</si>
  <si>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</si>
  <si>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</si>
  <si>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</si>
  <si>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</si>
  <si>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</si>
  <si>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</si>
  <si>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</si>
  <si>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</si>
  <si>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</si>
  <si>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</si>
  <si>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</si>
  <si>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</si>
  <si>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</si>
  <si>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</si>
  <si>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</si>
  <si>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</si>
  <si>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</si>
  <si>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</si>
  <si>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</si>
  <si>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</si>
  <si>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</si>
  <si>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</si>
  <si>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</si>
  <si>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</si>
  <si>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</si>
  <si>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</si>
  <si>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</si>
  <si>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</si>
  <si>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</si>
  <si>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</si>
  <si>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</si>
  <si>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</si>
  <si>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</si>
  <si>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</si>
  <si>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</si>
  <si>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AUSSIE BROADBAND</t>
  </si>
  <si>
    <t>DODO INTERNET</t>
  </si>
  <si>
    <t>iiNET</t>
  </si>
  <si>
    <t>OPTUS INTERNET</t>
  </si>
  <si>
    <t>TELSTRA INTERNET</t>
  </si>
  <si>
    <t>TPG INTERNET</t>
  </si>
  <si>
    <t>INTERNET 7</t>
  </si>
  <si>
    <t>INTERNET 8</t>
  </si>
  <si>
    <t>INTERNET 9</t>
  </si>
  <si>
    <t>INTERNET 10</t>
  </si>
  <si>
    <t>INTERNET 11</t>
  </si>
  <si>
    <t>INTERNET 12</t>
  </si>
  <si>
    <t>INTERNET 13</t>
  </si>
  <si>
    <t>INTERNET 14</t>
  </si>
  <si>
    <t>INTERNET 15</t>
  </si>
  <si>
    <t>INTERNET 16</t>
  </si>
  <si>
    <t>INTERNET 17</t>
  </si>
  <si>
    <t>INTERNET 18</t>
  </si>
  <si>
    <t>INTERNET 19</t>
  </si>
  <si>
    <t>INTERNET 20</t>
  </si>
  <si>
    <t>INTERNET 21</t>
  </si>
  <si>
    <t>INTERNET 22</t>
  </si>
  <si>
    <t>INTERNET 23</t>
  </si>
  <si>
    <t>INTERNET 24</t>
  </si>
  <si>
    <t>INTERNET 25</t>
  </si>
  <si>
    <t>INTERNET 26</t>
  </si>
  <si>
    <t>INTERNET 27</t>
  </si>
  <si>
    <t>INTERNET 28</t>
  </si>
  <si>
    <t>INTERNET 29</t>
  </si>
  <si>
    <t>INTERNET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</si>
  <si>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</si>
  <si>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</si>
  <si>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</si>
  <si>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</si>
  <si>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</si>
  <si>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</si>
  <si>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</si>
  <si>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</si>
  <si>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</si>
  <si>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</si>
  <si>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</si>
  <si>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</si>
  <si>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</si>
  <si>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</si>
  <si>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</si>
  <si>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</si>
  <si>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</si>
  <si>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</si>
  <si>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MOVING</t>
  </si>
  <si>
    <t>SWITCHING</t>
  </si>
  <si>
    <t>NEW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</si>
  <si>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</si>
  <si>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</si>
  <si>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</si>
  <si>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</si>
  <si>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</si>
  <si>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</si>
  <si>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</si>
  <si>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</si>
  <si>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</si>
  <si>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</si>
  <si>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</si>
  <si>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</si>
  <si>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OVERALL COMMENTS</t>
  </si>
  <si>
    <t>Simple and easy system is great with only a welcome message then 2 menu levels.</t>
  </si>
  <si>
    <t>Y</t>
  </si>
  <si>
    <t>Clear, simple and effective system.</t>
  </si>
  <si>
    <t>Variable system which works quite well most of the time but no option for not having ID and no obvious progression after saying so with silence before answering.</t>
  </si>
  <si>
    <t>Asks for phone number up front with no option for not having one. Voiceover not natural.</t>
  </si>
  <si>
    <t xml:space="preserve"> y</t>
  </si>
  <si>
    <t>Sometimes confusing system that doesn't always work depending on if push button menu or speech recognition system. Speech system is bad for new customers.</t>
  </si>
  <si>
    <t>Advised position in queue of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</si>
</sst>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3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  <font>
      <sz val="16"/>
      <color rgb="FFFF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4" fontId="47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0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9" fillId="0" borderId="109" xfId="0" applyNumberFormat="1" applyFont="1" applyBorder="1" applyAlignment="1">
      <alignment horizontal="center" vertical="center"/>
    </xf>
    <xf numFmtId="0" fontId="52" fillId="0" borderId="0" xfId="0" quotePrefix="1" applyFont="1"/>
    <xf numFmtId="9" fontId="2" fillId="0" borderId="58" xfId="0" applyNumberFormat="1" applyFont="1" applyBorder="1" applyAlignment="1">
      <alignment horizontal="left" vertical="top" wrapText="1"/>
    </xf>
    <xf numFmtId="9" fontId="39" fillId="10" borderId="109" xfId="0" applyNumberFormat="1" applyFont="1" applyFill="1" applyBorder="1" applyAlignment="1">
      <alignment horizontal="center" vertical="center"/>
    </xf>
    <xf numFmtId="1" fontId="12" fillId="0" borderId="0" xfId="0" applyNumberFormat="1" applyFont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8" fillId="5" borderId="18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9" fontId="39" fillId="0" borderId="86" xfId="0" applyNumberFormat="1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9" fontId="39" fillId="0" borderId="125" xfId="0" applyNumberFormat="1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</cellXfs>
  <cellStyles count="1">
    <cellStyle name="Normal" xfId="0" builtinId="0"/>
  </cellStyles>
  <dxfs count="78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55" t="s">
        <v>0</v>
      </c>
      <c r="B2" s="6"/>
      <c r="C2" s="358">
        <v>46143</v>
      </c>
      <c r="D2" s="360" t="s">
        <v>1</v>
      </c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2"/>
      <c r="AJ2" s="7"/>
      <c r="AK2" s="363" t="s">
        <v>2</v>
      </c>
      <c r="AL2" s="364"/>
      <c r="AM2" s="364"/>
      <c r="AN2" s="364"/>
      <c r="AO2" s="364"/>
      <c r="AP2" s="364"/>
      <c r="AQ2" s="364"/>
      <c r="AR2" s="364"/>
      <c r="AS2" s="364"/>
      <c r="AT2" s="365"/>
      <c r="AU2" s="7"/>
      <c r="AV2" s="369" t="s">
        <v>3</v>
      </c>
      <c r="AW2" s="364"/>
      <c r="AX2" s="364"/>
      <c r="AY2" s="364"/>
      <c r="AZ2" s="364"/>
      <c r="BA2" s="364"/>
      <c r="BB2" s="364"/>
      <c r="BC2" s="364"/>
      <c r="BD2" s="364"/>
      <c r="BE2" s="364"/>
      <c r="BF2" s="364"/>
      <c r="BG2" s="364"/>
      <c r="BH2" s="364"/>
      <c r="BI2" s="364"/>
      <c r="BJ2" s="364"/>
      <c r="BK2" s="36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56"/>
      <c r="B3" s="8"/>
      <c r="C3" s="359"/>
      <c r="D3" s="373" t="s">
        <v>4</v>
      </c>
      <c r="E3" s="374"/>
      <c r="F3" s="374"/>
      <c r="G3" s="375"/>
      <c r="H3" s="376" t="s">
        <v>5</v>
      </c>
      <c r="I3" s="374"/>
      <c r="J3" s="374"/>
      <c r="K3" s="374"/>
      <c r="L3" s="374"/>
      <c r="M3" s="374"/>
      <c r="N3" s="374"/>
      <c r="O3" s="377"/>
      <c r="P3" s="378" t="s">
        <v>6</v>
      </c>
      <c r="Q3" s="374"/>
      <c r="R3" s="374"/>
      <c r="S3" s="374"/>
      <c r="T3" s="375"/>
      <c r="U3" s="376" t="s">
        <v>7</v>
      </c>
      <c r="V3" s="374"/>
      <c r="W3" s="374"/>
      <c r="X3" s="374"/>
      <c r="Y3" s="374"/>
      <c r="Z3" s="377"/>
      <c r="AA3" s="378" t="s">
        <v>8</v>
      </c>
      <c r="AB3" s="374"/>
      <c r="AC3" s="374"/>
      <c r="AD3" s="374"/>
      <c r="AE3" s="374"/>
      <c r="AF3" s="374"/>
      <c r="AG3" s="374"/>
      <c r="AH3" s="374"/>
      <c r="AI3" s="377"/>
      <c r="AJ3" s="9"/>
      <c r="AK3" s="366"/>
      <c r="AL3" s="367"/>
      <c r="AM3" s="367"/>
      <c r="AN3" s="367"/>
      <c r="AO3" s="367"/>
      <c r="AP3" s="367"/>
      <c r="AQ3" s="367"/>
      <c r="AR3" s="367"/>
      <c r="AS3" s="367"/>
      <c r="AT3" s="368"/>
      <c r="AU3" s="9"/>
      <c r="AV3" s="370"/>
      <c r="AW3" s="371"/>
      <c r="AX3" s="371"/>
      <c r="AY3" s="371"/>
      <c r="AZ3" s="371"/>
      <c r="BA3" s="371"/>
      <c r="BB3" s="371"/>
      <c r="BC3" s="371"/>
      <c r="BD3" s="371"/>
      <c r="BE3" s="371"/>
      <c r="BF3" s="371"/>
      <c r="BG3" s="371"/>
      <c r="BH3" s="371"/>
      <c r="BI3" s="371"/>
      <c r="BJ3" s="371"/>
      <c r="BK3" s="372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57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AUSSIE BROADBAND</v>
      </c>
      <c r="B5" s="27"/>
      <c r="C5" s="28">
        <f>OVERALL!D$4</f>
        <v>0.85869047619047623</v>
      </c>
      <c r="D5" s="29">
        <f>OVERALL!D$6</f>
        <v>1</v>
      </c>
      <c r="E5" s="30">
        <f>OVERALL!D$7</f>
        <v>1</v>
      </c>
      <c r="F5" s="31">
        <f>OVERALL!D$8</f>
        <v>1</v>
      </c>
      <c r="G5" s="31">
        <f>OVERALL!D$9</f>
        <v>1</v>
      </c>
      <c r="H5" s="29">
        <f>OVERALL!D$11</f>
        <v>0.7142857142857143</v>
      </c>
      <c r="I5" s="31">
        <f>OVERALL!D$12</f>
        <v>0</v>
      </c>
      <c r="J5" s="31">
        <f>OVERALL!D$13</f>
        <v>1</v>
      </c>
      <c r="K5" s="31">
        <f>OVERALL!D$14</f>
        <v>1</v>
      </c>
      <c r="L5" s="31">
        <f>OVERALL!D$15</f>
        <v>1</v>
      </c>
      <c r="M5" s="31">
        <f>OVERALL!D$16</f>
        <v>1</v>
      </c>
      <c r="N5" s="31" t="str">
        <f>OVERALL!$L$17</f>
        <v>-</v>
      </c>
      <c r="O5" s="31">
        <f>OVERALL!D$18</f>
        <v>0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0.91666666666666663</v>
      </c>
      <c r="AB5" s="31">
        <f>OVERALL!D$34</f>
        <v>1</v>
      </c>
      <c r="AC5" s="31">
        <f>OVERALL!D$35</f>
        <v>1</v>
      </c>
      <c r="AD5" s="31">
        <f>OVERALL!D$36</f>
        <v>1</v>
      </c>
      <c r="AE5" s="31">
        <f>OVERALL!D$37</f>
        <v>0.66666666666666663</v>
      </c>
      <c r="AF5" s="31">
        <f>OVERALL!D$38</f>
        <v>0.66666666666666663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1</v>
      </c>
      <c r="AX5" s="31">
        <f>OVERALL!D$57</f>
        <v>0</v>
      </c>
      <c r="AY5" s="31">
        <f>OVERALL!D$58</f>
        <v>0</v>
      </c>
      <c r="AZ5" s="37">
        <f>OVERALL!D$59</f>
        <v>2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1.273148148148148E-4</v>
      </c>
      <c r="BE5" s="38">
        <f>OVERALL!D$64</f>
        <v>0</v>
      </c>
      <c r="BF5" s="38">
        <f>OVERALL!D$65</f>
        <v>1.1574074074074058E-5</v>
      </c>
      <c r="BG5" s="38">
        <f>OVERALL!D$66</f>
        <v>1.3888888888888886E-4</v>
      </c>
      <c r="BH5" s="38">
        <f>OVERALL!D$67</f>
        <v>1.8518518518518523E-4</v>
      </c>
      <c r="BI5" s="38">
        <f>OVERALL!D$68</f>
        <v>3.2407407407407406E-4</v>
      </c>
      <c r="BJ5" s="38">
        <f>OVERALL!D$69</f>
        <v>3.2021604938271608E-4</v>
      </c>
      <c r="BK5" s="39">
        <f>OVERALL!D$70</f>
        <v>6.4429012345679009E-4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DODO INTERNET</v>
      </c>
      <c r="B6" s="27"/>
      <c r="C6" s="41">
        <f>OVERALL!E$4</f>
        <v>0.95833333333333337</v>
      </c>
      <c r="D6" s="29">
        <f>OVERALL!E$6</f>
        <v>1</v>
      </c>
      <c r="E6" s="42">
        <f>OVERALL!E$7</f>
        <v>1</v>
      </c>
      <c r="F6" s="43">
        <f>OVERALL!E$8</f>
        <v>1</v>
      </c>
      <c r="G6" s="43">
        <f>OVERALL!E$9</f>
        <v>1</v>
      </c>
      <c r="H6" s="29">
        <f>OVERALL!E$11</f>
        <v>0.83333333333333337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1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1</v>
      </c>
      <c r="AB6" s="43">
        <f>OVERALL!E$34</f>
        <v>1</v>
      </c>
      <c r="AC6" s="43">
        <f>OVERALL!E$35</f>
        <v>1</v>
      </c>
      <c r="AD6" s="43">
        <f>OVERALL!E$36</f>
        <v>1</v>
      </c>
      <c r="AE6" s="43">
        <f>OVERALL!E$37</f>
        <v>1</v>
      </c>
      <c r="AF6" s="43">
        <f>OVERALL!E$38</f>
        <v>1</v>
      </c>
      <c r="AG6" s="43">
        <f>OVERALL!E$39</f>
        <v>1</v>
      </c>
      <c r="AH6" s="43">
        <f>OVERALL!E$40</f>
        <v>1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</v>
      </c>
      <c r="BA6" s="43">
        <f>OVERALL!E$60</f>
        <v>0</v>
      </c>
      <c r="BB6" s="43" t="str">
        <f>OVERALL!E$61</f>
        <v>-</v>
      </c>
      <c r="BC6" s="43" t="str">
        <f>OVERALL!E$62</f>
        <v>-</v>
      </c>
      <c r="BD6" s="47">
        <f>OVERALL!E$63</f>
        <v>3.4722222222222222E-5</v>
      </c>
      <c r="BE6" s="47">
        <f>OVERALL!E$64</f>
        <v>0</v>
      </c>
      <c r="BF6" s="47">
        <f>OVERALL!E$65</f>
        <v>9.6450617283950571E-5</v>
      </c>
      <c r="BG6" s="47">
        <f>OVERALL!E$66</f>
        <v>1.3117283950617281E-4</v>
      </c>
      <c r="BH6" s="47">
        <f>OVERALL!E$67</f>
        <v>1.6975308641975311E-4</v>
      </c>
      <c r="BI6" s="47">
        <f>OVERALL!E$68</f>
        <v>3.0092592592592589E-4</v>
      </c>
      <c r="BJ6" s="47">
        <f>OVERALL!E$69</f>
        <v>1.929012345679016E-5</v>
      </c>
      <c r="BK6" s="48">
        <f>OVERALL!E$70</f>
        <v>3.2021604938271608E-4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iiNET</v>
      </c>
      <c r="B7" s="27"/>
      <c r="C7" s="28">
        <f>OVERALL!F$4</f>
        <v>0.9375</v>
      </c>
      <c r="D7" s="29">
        <f>OVERALL!F$6</f>
        <v>1</v>
      </c>
      <c r="E7" s="30">
        <f>OVERALL!F$7</f>
        <v>1</v>
      </c>
      <c r="F7" s="31">
        <f>OVERALL!F$8</f>
        <v>1</v>
      </c>
      <c r="G7" s="31">
        <f>OVERALL!F$9</f>
        <v>1</v>
      </c>
      <c r="H7" s="29">
        <f>OVERALL!F$11</f>
        <v>0.83333333333333337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>
        <f>OVERALL!F$16</f>
        <v>1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1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0.91666666666666663</v>
      </c>
      <c r="AB7" s="31">
        <f>OVERALL!F$34</f>
        <v>0.66666666666666663</v>
      </c>
      <c r="AC7" s="31">
        <f>OVERALL!F$35</f>
        <v>1</v>
      </c>
      <c r="AD7" s="31">
        <f>OVERALL!F$36</f>
        <v>1</v>
      </c>
      <c r="AE7" s="31">
        <f>OVERALL!F$37</f>
        <v>0.66666666666666663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0.33333333333333331</v>
      </c>
      <c r="AX7" s="31">
        <f>OVERALL!F$57</f>
        <v>0.66666666666666663</v>
      </c>
      <c r="AY7" s="31">
        <f>OVERALL!F$58</f>
        <v>0</v>
      </c>
      <c r="AZ7" s="37">
        <f>OVERALL!F$59</f>
        <v>2.6666666666666665</v>
      </c>
      <c r="BA7" s="31">
        <f>OVERALL!F$60</f>
        <v>0</v>
      </c>
      <c r="BB7" s="31" t="str">
        <f>OVERALL!F$61</f>
        <v>-</v>
      </c>
      <c r="BC7" s="31" t="str">
        <f>OVERALL!F$62</f>
        <v>-</v>
      </c>
      <c r="BD7" s="38">
        <f>OVERALL!F$63</f>
        <v>3.4722222222222222E-5</v>
      </c>
      <c r="BE7" s="38">
        <f>OVERALL!F$64</f>
        <v>0</v>
      </c>
      <c r="BF7" s="38">
        <f>OVERALL!F$65</f>
        <v>1.0416666666666665E-4</v>
      </c>
      <c r="BG7" s="38">
        <f>OVERALL!F$66</f>
        <v>1.3888888888888889E-4</v>
      </c>
      <c r="BH7" s="38">
        <f>OVERALL!F$67</f>
        <v>2.9320987654320982E-4</v>
      </c>
      <c r="BI7" s="38">
        <f>OVERALL!F$68</f>
        <v>4.3209876543209873E-4</v>
      </c>
      <c r="BJ7" s="38">
        <f>OVERALL!F$69</f>
        <v>9.2592592592592642E-5</v>
      </c>
      <c r="BK7" s="39">
        <f>OVERALL!F$70</f>
        <v>5.2469135802469136E-4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OPTUS INTERNET</v>
      </c>
      <c r="B8" s="27"/>
      <c r="C8" s="28">
        <f>OVERALL!G$4</f>
        <v>0.95000000000000007</v>
      </c>
      <c r="D8" s="29">
        <f>OVERALL!G$6</f>
        <v>1</v>
      </c>
      <c r="E8" s="30">
        <f>OVERALL!G$7</f>
        <v>1</v>
      </c>
      <c r="F8" s="31">
        <f>OVERALL!G$8</f>
        <v>1</v>
      </c>
      <c r="G8" s="31">
        <f>OVERALL!G$9</f>
        <v>1</v>
      </c>
      <c r="H8" s="29">
        <f>OVERALL!G$11</f>
        <v>0.8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1</v>
      </c>
      <c r="M8" s="31" t="str">
        <f>OVERALL!G$16</f>
        <v>-</v>
      </c>
      <c r="N8" s="31" t="str">
        <f>OVERALL!$L$17</f>
        <v>-</v>
      </c>
      <c r="O8" s="31">
        <f>OVERALL!G$18</f>
        <v>1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1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1</v>
      </c>
      <c r="AA8" s="32">
        <f>OVERALL!G$33</f>
        <v>1</v>
      </c>
      <c r="AB8" s="31">
        <f>OVERALL!G$34</f>
        <v>1</v>
      </c>
      <c r="AC8" s="31">
        <f>OVERALL!G$35</f>
        <v>1</v>
      </c>
      <c r="AD8" s="31">
        <f>OVERALL!G$36</f>
        <v>1</v>
      </c>
      <c r="AE8" s="31">
        <f>OVERALL!G$37</f>
        <v>1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0</v>
      </c>
      <c r="AX8" s="31">
        <f>OVERALL!G$57</f>
        <v>1</v>
      </c>
      <c r="AY8" s="31">
        <f>OVERALL!G$58</f>
        <v>0</v>
      </c>
      <c r="AZ8" s="37">
        <f>OVERALL!G$59</f>
        <v>1</v>
      </c>
      <c r="BA8" s="31">
        <f>OVERALL!G$60</f>
        <v>0</v>
      </c>
      <c r="BB8" s="31" t="str">
        <f>OVERALL!G$61</f>
        <v>-</v>
      </c>
      <c r="BC8" s="31" t="str">
        <f>OVERALL!G$62</f>
        <v>-</v>
      </c>
      <c r="BD8" s="38">
        <f>OVERALL!G$63</f>
        <v>2.3148148148148146E-4</v>
      </c>
      <c r="BE8" s="38">
        <f>OVERALL!G$64</f>
        <v>0</v>
      </c>
      <c r="BF8" s="38">
        <f>OVERALL!G$65</f>
        <v>0</v>
      </c>
      <c r="BG8" s="38">
        <f>OVERALL!G$66</f>
        <v>2.3148148148148146E-4</v>
      </c>
      <c r="BH8" s="38">
        <f>OVERALL!G$67</f>
        <v>2.2376543209876544E-4</v>
      </c>
      <c r="BI8" s="38">
        <f>OVERALL!G$68</f>
        <v>4.5524691358024691E-4</v>
      </c>
      <c r="BJ8" s="38">
        <f>OVERALL!G$69</f>
        <v>3.8580246913580266E-5</v>
      </c>
      <c r="BK8" s="39">
        <f>OVERALL!G$70</f>
        <v>4.9382716049382717E-4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TELSTRA INTERNET</v>
      </c>
      <c r="B9" s="27"/>
      <c r="C9" s="28">
        <f>OVERALL!H$4</f>
        <v>0.56375000000000008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0.83333333333333337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1</v>
      </c>
      <c r="N9" s="49" t="str">
        <f>OVERALL!$G$17</f>
        <v>-</v>
      </c>
      <c r="O9" s="49">
        <f>OVERALL!H$18</f>
        <v>1</v>
      </c>
      <c r="P9" s="29">
        <f>OVERALL!H$20</f>
        <v>0.91666666666666663</v>
      </c>
      <c r="Q9" s="49">
        <f>OVERALL!H$21</f>
        <v>1</v>
      </c>
      <c r="R9" s="49">
        <f>OVERALL!H$22</f>
        <v>0.66666666666666663</v>
      </c>
      <c r="S9" s="49">
        <f>OVERALL!H$23</f>
        <v>1</v>
      </c>
      <c r="T9" s="49">
        <f>OVERALL!H$24</f>
        <v>1</v>
      </c>
      <c r="U9" s="29">
        <f>OVERALL!H$26</f>
        <v>0.8</v>
      </c>
      <c r="V9" s="49">
        <f>OVERALL!H$27</f>
        <v>1</v>
      </c>
      <c r="W9" s="49">
        <f>OVERALL!H$28</f>
        <v>0</v>
      </c>
      <c r="X9" s="49">
        <f>OVERALL!H$29</f>
        <v>1</v>
      </c>
      <c r="Y9" s="49">
        <f>OVERALL!H$30</f>
        <v>1</v>
      </c>
      <c r="Z9" s="49">
        <f>OVERALL!H$31</f>
        <v>1</v>
      </c>
      <c r="AA9" s="29">
        <f>OVERALL!H$33</f>
        <v>0.875</v>
      </c>
      <c r="AB9" s="49">
        <f>OVERALL!H$34</f>
        <v>0</v>
      </c>
      <c r="AC9" s="49">
        <f>OVERALL!H$35</f>
        <v>1</v>
      </c>
      <c r="AD9" s="49">
        <f>OVERALL!H$36</f>
        <v>1</v>
      </c>
      <c r="AE9" s="49">
        <f>OVERALL!H$37</f>
        <v>1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1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0.33333333333333331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1</v>
      </c>
      <c r="AY9" s="49">
        <f>OVERALL!H$58</f>
        <v>0</v>
      </c>
      <c r="AZ9" s="37">
        <f>OVERALL!H$59</f>
        <v>2.6666666666666665</v>
      </c>
      <c r="BA9" s="49">
        <f>OVERALL!H$60</f>
        <v>1</v>
      </c>
      <c r="BB9" s="49" t="str">
        <f>OVERALL!H$61</f>
        <v>-</v>
      </c>
      <c r="BC9" s="49" t="str">
        <f>OVERALL!H$62</f>
        <v>-</v>
      </c>
      <c r="BD9" s="53">
        <f>OVERALL!H$63</f>
        <v>6.9444444444444444E-5</v>
      </c>
      <c r="BE9" s="53">
        <f>OVERALL!H$64</f>
        <v>0</v>
      </c>
      <c r="BF9" s="53">
        <f>OVERALL!H$65</f>
        <v>9.2592592592592574E-5</v>
      </c>
      <c r="BG9" s="53">
        <f>OVERALL!H$66</f>
        <v>1.6203703703703703E-4</v>
      </c>
      <c r="BH9" s="53">
        <f>OVERALL!H$67</f>
        <v>4.5910493827160489E-4</v>
      </c>
      <c r="BI9" s="53">
        <f>OVERALL!H$68</f>
        <v>6.2114197530864198E-4</v>
      </c>
      <c r="BJ9" s="53">
        <f>OVERALL!H$69</f>
        <v>7.3302469135802563E-5</v>
      </c>
      <c r="BK9" s="54">
        <f>OVERALL!H$70</f>
        <v>6.9444444444444458E-4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TPG INTERNET</v>
      </c>
      <c r="B10" s="27"/>
      <c r="C10" s="28">
        <f>OVERALL!I$4</f>
        <v>0.89833333333333332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0.83333333333333337</v>
      </c>
      <c r="I10" s="49">
        <f>OVERALL!I$12</f>
        <v>0</v>
      </c>
      <c r="J10" s="49">
        <f>OVERALL!I$13</f>
        <v>1</v>
      </c>
      <c r="K10" s="49">
        <f>OVERALL!I$14</f>
        <v>1</v>
      </c>
      <c r="L10" s="49">
        <f>OVERALL!I$15</f>
        <v>1</v>
      </c>
      <c r="M10" s="49">
        <f>OVERALL!I$16</f>
        <v>1</v>
      </c>
      <c r="N10" s="49" t="str">
        <f>OVERALL!$G$17</f>
        <v>-</v>
      </c>
      <c r="O10" s="49">
        <f>OVERALL!I$18</f>
        <v>1</v>
      </c>
      <c r="P10" s="29">
        <f>OVERALL!I$20</f>
        <v>1</v>
      </c>
      <c r="Q10" s="49">
        <f>OVERALL!I$21</f>
        <v>1</v>
      </c>
      <c r="R10" s="49">
        <f>OVERALL!I$22</f>
        <v>1</v>
      </c>
      <c r="S10" s="49">
        <f>OVERALL!I$23</f>
        <v>1</v>
      </c>
      <c r="T10" s="49">
        <f>OVERALL!I$24</f>
        <v>1</v>
      </c>
      <c r="U10" s="29">
        <f>OVERALL!I$26</f>
        <v>0.93333333333333324</v>
      </c>
      <c r="V10" s="49">
        <f>OVERALL!I$27</f>
        <v>0.66666666666666663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1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1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0.33333333333333331</v>
      </c>
      <c r="AX10" s="49">
        <f>OVERALL!I$57</f>
        <v>0.66666666666666663</v>
      </c>
      <c r="AY10" s="49">
        <f>OVERALL!I$58</f>
        <v>0</v>
      </c>
      <c r="AZ10" s="37">
        <f>OVERALL!I$59</f>
        <v>1.3333333333333333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3.4722222222222222E-5</v>
      </c>
      <c r="BE10" s="53">
        <f>OVERALL!I$64</f>
        <v>0</v>
      </c>
      <c r="BF10" s="53">
        <f>OVERALL!I$65</f>
        <v>1.3888888888888889E-4</v>
      </c>
      <c r="BG10" s="53">
        <f>OVERALL!I$66</f>
        <v>1.7361111111111112E-4</v>
      </c>
      <c r="BH10" s="53">
        <f>OVERALL!I$67</f>
        <v>1.6975308641975308E-4</v>
      </c>
      <c r="BI10" s="53">
        <f>OVERALL!I$68</f>
        <v>3.433641975308642E-4</v>
      </c>
      <c r="BJ10" s="53">
        <f>OVERALL!I$69</f>
        <v>7.3302469135802482E-5</v>
      </c>
      <c r="BK10" s="54">
        <f>OVERALL!I$70</f>
        <v>4.1666666666666669E-4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40" t="str">
        <f>OVERALL!J$1</f>
        <v>INTERNET 7</v>
      </c>
      <c r="B11" s="27"/>
      <c r="C11" s="28" t="str">
        <f>OVERALL!J$4</f>
        <v>-</v>
      </c>
      <c r="D11" s="29" t="str">
        <f>OVERALL!J$6</f>
        <v>-</v>
      </c>
      <c r="E11" s="30" t="str">
        <f>OVERALL!J$7</f>
        <v>-</v>
      </c>
      <c r="F11" s="31" t="str">
        <f>OVERALL!J$8</f>
        <v>-</v>
      </c>
      <c r="G11" s="31" t="str">
        <f>OVERALL!J$9</f>
        <v>-</v>
      </c>
      <c r="H11" s="29" t="str">
        <f>OVERALL!J$11</f>
        <v>-</v>
      </c>
      <c r="I11" s="31" t="str">
        <f>OVERALL!J$12</f>
        <v>-</v>
      </c>
      <c r="J11" s="31" t="str">
        <f>OVERALL!J$13</f>
        <v>-</v>
      </c>
      <c r="K11" s="31" t="str">
        <f>OVERALL!J$14</f>
        <v>-</v>
      </c>
      <c r="L11" s="31" t="str">
        <f>OVERALL!J$15</f>
        <v>-</v>
      </c>
      <c r="M11" s="31" t="str">
        <f>OVERALL!J$16</f>
        <v>-</v>
      </c>
      <c r="N11" s="31" t="str">
        <f>OVERALL!$L$17</f>
        <v>-</v>
      </c>
      <c r="O11" s="31" t="str">
        <f>OVERALL!J$18</f>
        <v>-</v>
      </c>
      <c r="P11" s="32" t="str">
        <f>OVERALL!J$20</f>
        <v>-</v>
      </c>
      <c r="Q11" s="31" t="str">
        <f>OVERALL!J$21</f>
        <v>-</v>
      </c>
      <c r="R11" s="31" t="str">
        <f>OVERALL!J$22</f>
        <v>-</v>
      </c>
      <c r="S11" s="31" t="str">
        <f>OVERALL!J$23</f>
        <v>-</v>
      </c>
      <c r="T11" s="31" t="str">
        <f>OVERALL!J$24</f>
        <v>-</v>
      </c>
      <c r="U11" s="32" t="str">
        <f>OVERALL!J$26</f>
        <v>-</v>
      </c>
      <c r="V11" s="31" t="str">
        <f>OVERALL!J$27</f>
        <v>-</v>
      </c>
      <c r="W11" s="31" t="str">
        <f>OVERALL!J$28</f>
        <v>-</v>
      </c>
      <c r="X11" s="31" t="str">
        <f>OVERALL!J$29</f>
        <v>-</v>
      </c>
      <c r="Y11" s="31" t="str">
        <f>OVERALL!J$30</f>
        <v>-</v>
      </c>
      <c r="Z11" s="31" t="str">
        <f>OVERALL!J$31</f>
        <v>-</v>
      </c>
      <c r="AA11" s="32" t="str">
        <f>OVERALL!J$33</f>
        <v>-</v>
      </c>
      <c r="AB11" s="31" t="str">
        <f>OVERALL!J$34</f>
        <v>-</v>
      </c>
      <c r="AC11" s="31" t="str">
        <f>OVERALL!J$35</f>
        <v>-</v>
      </c>
      <c r="AD11" s="31" t="str">
        <f>OVERALL!J$36</f>
        <v>-</v>
      </c>
      <c r="AE11" s="31" t="str">
        <f>OVERALL!J$37</f>
        <v>-</v>
      </c>
      <c r="AF11" s="31" t="str">
        <f>OVERALL!J$38</f>
        <v>-</v>
      </c>
      <c r="AG11" s="31" t="str">
        <f>OVERALL!J$39</f>
        <v>-</v>
      </c>
      <c r="AH11" s="31" t="str">
        <f>OVERALL!J$40</f>
        <v>-</v>
      </c>
      <c r="AI11" s="33" t="str">
        <f>OVERALL!J$41</f>
        <v>-</v>
      </c>
      <c r="AJ11" s="34"/>
      <c r="AK11" s="35" t="str">
        <f>OVERALL!J$43</f>
        <v>-</v>
      </c>
      <c r="AL11" s="31" t="str">
        <f>OVERALL!J$44</f>
        <v>-</v>
      </c>
      <c r="AM11" s="31" t="str">
        <f>OVERALL!J$45</f>
        <v>-</v>
      </c>
      <c r="AN11" s="31" t="str">
        <f>OVERALL!J$46</f>
        <v>-</v>
      </c>
      <c r="AO11" s="31" t="str">
        <f>OVERALL!J$47</f>
        <v>-</v>
      </c>
      <c r="AP11" s="31" t="str">
        <f>OVERALL!J$48</f>
        <v>-</v>
      </c>
      <c r="AQ11" s="31" t="str">
        <f>OVERALL!J$49</f>
        <v>-</v>
      </c>
      <c r="AR11" s="31" t="str">
        <f>OVERALL!J$50</f>
        <v>-</v>
      </c>
      <c r="AS11" s="31" t="str">
        <f>OVERALL!J$51</f>
        <v>-</v>
      </c>
      <c r="AT11" s="33" t="str">
        <f>OVERALL!J$52</f>
        <v>-</v>
      </c>
      <c r="AU11" s="34"/>
      <c r="AV11" s="36" t="str">
        <f>OVERALL!J$55</f>
        <v>-</v>
      </c>
      <c r="AW11" s="31" t="str">
        <f>OVERALL!J$56</f>
        <v>-</v>
      </c>
      <c r="AX11" s="31" t="str">
        <f>OVERALL!J$57</f>
        <v>-</v>
      </c>
      <c r="AY11" s="31" t="str">
        <f>OVERALL!J$58</f>
        <v>-</v>
      </c>
      <c r="AZ11" s="37" t="str">
        <f>OVERALL!J$59</f>
        <v>-</v>
      </c>
      <c r="BA11" s="31" t="str">
        <f>OVERALL!J$60</f>
        <v>-</v>
      </c>
      <c r="BB11" s="31" t="str">
        <f>OVERALL!J$61</f>
        <v>-</v>
      </c>
      <c r="BC11" s="31" t="str">
        <f>OVERALL!J$62</f>
        <v>-</v>
      </c>
      <c r="BD11" s="38" t="str">
        <f>OVERALL!J$63</f>
        <v>-</v>
      </c>
      <c r="BE11" s="38" t="str">
        <f>OVERALL!J$64</f>
        <v>-</v>
      </c>
      <c r="BF11" s="38" t="str">
        <f>OVERALL!J$65</f>
        <v>-</v>
      </c>
      <c r="BG11" s="38" t="str">
        <f>OVERALL!J$66</f>
        <v>-</v>
      </c>
      <c r="BH11" s="38" t="str">
        <f>OVERALL!J$67</f>
        <v>-</v>
      </c>
      <c r="BI11" s="38" t="str">
        <f>OVERALL!J$68</f>
        <v>-</v>
      </c>
      <c r="BJ11" s="38" t="str">
        <f>OVERALL!J$69</f>
        <v>-</v>
      </c>
      <c r="BK11" s="39" t="str">
        <f>OVERALL!J$70</f>
        <v>-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INTERNET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INTERNET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INTERNET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INTERNET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INTERNET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INTERNET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INTERNET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INTERNET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INTERNET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INTERNET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INTERNET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INTERNET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INTERNET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INTERNET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INTERNET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INTERNET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INTERNET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INTERNET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INTERNET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INTERNET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INTERNET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INTERNET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INTERNET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0.86110119047619049</v>
      </c>
      <c r="D35" s="75">
        <f>OVERALL!B$6</f>
        <v>0.88888888888888895</v>
      </c>
      <c r="E35" s="76">
        <f>OVERALL!B$7</f>
        <v>1</v>
      </c>
      <c r="F35" s="77">
        <f>OVERALL!B$8</f>
        <v>0.66666666666666663</v>
      </c>
      <c r="G35" s="77">
        <f>OVERALL!B$9</f>
        <v>1</v>
      </c>
      <c r="H35" s="75">
        <f>OVERALL!B$11</f>
        <v>0.80793650793650784</v>
      </c>
      <c r="I35" s="77">
        <f>OVERALL!B$12</f>
        <v>0</v>
      </c>
      <c r="J35" s="77">
        <f>OVERALL!B$13</f>
        <v>1</v>
      </c>
      <c r="K35" s="77">
        <f>OVERALL!B$14</f>
        <v>1</v>
      </c>
      <c r="L35" s="77">
        <f>OVERALL!B$15</f>
        <v>1</v>
      </c>
      <c r="M35" s="77">
        <f>OVERALL!B$16</f>
        <v>1</v>
      </c>
      <c r="N35" s="77" t="str">
        <f>OVERALL!$L$17</f>
        <v>-</v>
      </c>
      <c r="O35" s="77">
        <f>OVERALL!B$18</f>
        <v>0.83333333333333337</v>
      </c>
      <c r="P35" s="78">
        <f>OVERALL!B$20</f>
        <v>0.98611111111111116</v>
      </c>
      <c r="Q35" s="77">
        <f>OVERALL!B$21</f>
        <v>1</v>
      </c>
      <c r="R35" s="77">
        <f>OVERALL!B$22</f>
        <v>0.94444444444444453</v>
      </c>
      <c r="S35" s="77">
        <f>OVERALL!B$23</f>
        <v>1</v>
      </c>
      <c r="T35" s="77">
        <f>OVERALL!B$24</f>
        <v>1</v>
      </c>
      <c r="U35" s="78">
        <f>OVERALL!B$26</f>
        <v>0.92222222222222217</v>
      </c>
      <c r="V35" s="77">
        <f>OVERALL!B$27</f>
        <v>0.77777777777777779</v>
      </c>
      <c r="W35" s="77">
        <f>OVERALL!B$28</f>
        <v>0.83333333333333337</v>
      </c>
      <c r="X35" s="77">
        <f>OVERALL!B$29</f>
        <v>1</v>
      </c>
      <c r="Y35" s="77">
        <f>OVERALL!B$30</f>
        <v>1</v>
      </c>
      <c r="Z35" s="77">
        <f>OVERALL!B$31</f>
        <v>1</v>
      </c>
      <c r="AA35" s="78">
        <f>OVERALL!B$33</f>
        <v>0.95138888888888884</v>
      </c>
      <c r="AB35" s="77">
        <f>OVERALL!B$34</f>
        <v>0.77777777777777768</v>
      </c>
      <c r="AC35" s="77">
        <f>OVERALL!B$35</f>
        <v>1</v>
      </c>
      <c r="AD35" s="77">
        <f>OVERALL!B$36</f>
        <v>1</v>
      </c>
      <c r="AE35" s="77">
        <f>OVERALL!B$37</f>
        <v>0.88888888888888884</v>
      </c>
      <c r="AF35" s="77">
        <f>OVERALL!B$38</f>
        <v>0.94444444444444431</v>
      </c>
      <c r="AG35" s="77">
        <f>OVERALL!B$39</f>
        <v>1</v>
      </c>
      <c r="AH35" s="77">
        <f>OVERALL!B$40</f>
        <v>1</v>
      </c>
      <c r="AI35" s="79">
        <f>OVERALL!B$41</f>
        <v>1</v>
      </c>
      <c r="AJ35" s="80"/>
      <c r="AK35" s="81">
        <f>OVERALL!B$43</f>
        <v>0</v>
      </c>
      <c r="AL35" s="77">
        <f>OVERALL!B$44</f>
        <v>0.16666666666666666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0</v>
      </c>
      <c r="AR35" s="77">
        <f>OVERALL!B$50</f>
        <v>0</v>
      </c>
      <c r="AS35" s="77">
        <f>OVERALL!B$51</f>
        <v>5.5555555555555552E-2</v>
      </c>
      <c r="AT35" s="79">
        <f>OVERALL!B$52</f>
        <v>0</v>
      </c>
      <c r="AU35" s="80"/>
      <c r="AV35" s="76">
        <f>OVERALL!B$55</f>
        <v>0.94444444444444453</v>
      </c>
      <c r="AW35" s="77">
        <f>OVERALL!B$56</f>
        <v>0.44444444444444448</v>
      </c>
      <c r="AX35" s="77">
        <f>OVERALL!B$57</f>
        <v>0.55555555555555547</v>
      </c>
      <c r="AY35" s="77">
        <f>OVERALL!B$58</f>
        <v>0</v>
      </c>
      <c r="AZ35" s="82">
        <f>OVERALL!B$59</f>
        <v>1.9444444444444444</v>
      </c>
      <c r="BA35" s="77">
        <f>OVERALL!B$60</f>
        <v>0.16666666666666666</v>
      </c>
      <c r="BB35" s="77" t="str">
        <f>OVERALL!B$61</f>
        <v>-</v>
      </c>
      <c r="BC35" s="77" t="str">
        <f>OVERALL!B$62</f>
        <v>-</v>
      </c>
      <c r="BD35" s="83">
        <f>OVERALL!B$63</f>
        <v>8.8734567901234578E-5</v>
      </c>
      <c r="BE35" s="83">
        <f>OVERALL!B$64</f>
        <v>0</v>
      </c>
      <c r="BF35" s="83">
        <f>OVERALL!B$65</f>
        <v>7.3945473251028803E-5</v>
      </c>
      <c r="BG35" s="83">
        <f>OVERALL!B$66</f>
        <v>1.6268004115226338E-4</v>
      </c>
      <c r="BH35" s="83">
        <f>OVERALL!B$67</f>
        <v>2.5012860082304525E-4</v>
      </c>
      <c r="BI35" s="83">
        <f>OVERALL!B$68</f>
        <v>4.128086419753086E-4</v>
      </c>
      <c r="BJ35" s="83">
        <f>OVERALL!B$69</f>
        <v>1.0288065843621403E-4</v>
      </c>
      <c r="BK35" s="84">
        <f>OVERALL!B$70</f>
        <v>5.1568930041152265E-4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2:A4"/>
    <mergeCell ref="C2:C3"/>
    <mergeCell ref="D2:AI2"/>
    <mergeCell ref="AK2:AT3"/>
    <mergeCell ref="AV2:BK3"/>
    <mergeCell ref="D3:G3"/>
    <mergeCell ref="H3:O3"/>
    <mergeCell ref="AA3:AI3"/>
    <mergeCell ref="P3:T3"/>
    <mergeCell ref="U3:Z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AUSSIE BROADBAND</v>
      </c>
      <c r="B2" s="94">
        <f t="array" ref="B2">IFERROR(INDEX(REPORT!$A$4:$BZ$100,MATCH($A2,REPORT!$A$4:$A$100,0),MATCH(B$1,REPORT!$A$4:$BZ$4,0)),"")</f>
        <v>0.85869047619047623</v>
      </c>
      <c r="C2" s="94">
        <f t="array" ref="C2">IFERROR(INDEX(REPORT!$A$4:$BZ$100,MATCH($A2,REPORT!$A$4:$A$100,0),MATCH(C$1,REPORT!$A$4:$BZ$4,0)),"")</f>
        <v>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1</v>
      </c>
      <c r="F2" s="94">
        <f t="array" ref="F2">IFERROR(INDEX(REPORT!$A$4:$BZ$100,MATCH($A2,REPORT!$A$4:$A$100,0),MATCH(F$1,REPORT!$A$4:$BZ$4,0)),"")</f>
        <v>1</v>
      </c>
      <c r="G2" s="94">
        <f t="array" ref="G2">IFERROR(INDEX(REPORT!$A$4:$BZ$100,MATCH($A2,REPORT!$A$4:$A$100,0),MATCH(G$1,REPORT!$A$4:$BZ$4,0)),"")</f>
        <v>0.7142857142857143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1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0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0.91666666666666663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1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1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2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1.273148148148148E-4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1.1574074074074058E-5</v>
      </c>
      <c r="BD2" s="94">
        <f t="array" ref="BD2">IFERROR(INDEX(REPORT!$A$4:$BZ$100,MATCH($A2,REPORT!$A$4:$A$100,0),MATCH(BD$1,REPORT!$A$4:$BZ$4,0)),"")</f>
        <v>1.3888888888888886E-4</v>
      </c>
      <c r="BE2" s="94">
        <f t="array" ref="BE2">IFERROR(INDEX(REPORT!$A$4:$BZ$100,MATCH($A2,REPORT!$A$4:$A$100,0),MATCH(BE$1,REPORT!$A$4:$BZ$4,0)),"")</f>
        <v>1.8518518518518523E-4</v>
      </c>
      <c r="BF2" s="94">
        <f t="array" ref="BF2">IFERROR(INDEX(REPORT!$A$4:$BZ$100,MATCH($A2,REPORT!$A$4:$A$100,0),MATCH(BF$1,REPORT!$A$4:$BZ$4,0)),"")</f>
        <v>3.2407407407407406E-4</v>
      </c>
      <c r="BG2" s="94">
        <f t="array" ref="BG2">IFERROR(INDEX(REPORT!$A$4:$BZ$100,MATCH($A2,REPORT!$A$4:$A$100,0),MATCH(BG$1,REPORT!$A$4:$BZ$4,0)),"")</f>
        <v>3.2021604938271608E-4</v>
      </c>
      <c r="BH2" s="94">
        <f t="array" ref="BH2">IFERROR(INDEX(REPORT!$A$4:$BZ$100,MATCH($A2,REPORT!$A$4:$A$100,0),MATCH(BH$1,REPORT!$A$4:$BZ$4,0)),"")</f>
        <v>6.4429012345679009E-4</v>
      </c>
    </row>
    <row r="3" spans="1:60" ht="15.75" customHeight="1" x14ac:dyDescent="0.2">
      <c r="A3" s="95" t="str">
        <f>IF(LEN(REPORT!A6)&gt;2,REPORT!A6,"")</f>
        <v>DODO INTERNET</v>
      </c>
      <c r="B3" s="94">
        <f t="array" ref="B3">IFERROR(INDEX(REPORT!$A$4:$BZ$100,MATCH($A3,REPORT!$A$4:$A$100,0),MATCH(B$1,REPORT!$A$4:$BZ$4,0)),"")</f>
        <v>0.95833333333333337</v>
      </c>
      <c r="C3" s="94">
        <f t="array" ref="C3">IFERROR(INDEX(REPORT!$A$4:$BZ$100,MATCH($A3,REPORT!$A$4:$A$100,0),MATCH(C$1,REPORT!$A$4:$BZ$4,0)),"")</f>
        <v>1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1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0.83333333333333337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1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1</v>
      </c>
      <c r="AA3" s="94">
        <f t="array" ref="AA3">IFERROR(INDEX(REPORT!$A$4:$BZ$100,MATCH($A3,REPORT!$A$4:$A$100,0),MATCH(AA$1,REPORT!$A$4:$BZ$4,0)),"")</f>
        <v>1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1</v>
      </c>
      <c r="AD3" s="94">
        <f t="array" ref="AD3">IFERROR(INDEX(REPORT!$A$4:$BZ$100,MATCH($A3,REPORT!$A$4:$A$100,0),MATCH(AD$1,REPORT!$A$4:$BZ$4,0)),"")</f>
        <v>1</v>
      </c>
      <c r="AE3" s="94">
        <f t="array" ref="AE3">IFERROR(INDEX(REPORT!$A$4:$BZ$100,MATCH($A3,REPORT!$A$4:$A$100,0),MATCH(AE$1,REPORT!$A$4:$BZ$4,0)),"")</f>
        <v>1</v>
      </c>
      <c r="AF3" s="94">
        <f t="array" ref="AF3">IFERROR(INDEX(REPORT!$A$4:$BZ$100,MATCH($A3,REPORT!$A$4:$A$100,0),MATCH(AF$1,REPORT!$A$4:$BZ$4,0)),"")</f>
        <v>1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</v>
      </c>
      <c r="AX3" s="94">
        <f t="array" ref="AX3">IFERROR(INDEX(REPORT!$A$4:$BZ$100,MATCH($A3,REPORT!$A$4:$A$100,0),MATCH(AX$1,REPORT!$A$4:$BZ$4,0)),"")</f>
        <v>0</v>
      </c>
      <c r="AY3" s="94" t="str">
        <f t="array" ref="AY3">IFERROR(INDEX(REPORT!$A$4:$BZ$100,MATCH($A3,REPORT!$A$4:$A$100,0),MATCH(AY$1,REPORT!$A$4:$BZ$4,0)),"")</f>
        <v>-</v>
      </c>
      <c r="AZ3" s="94" t="str">
        <f t="array" ref="AZ3">IFERROR(INDEX(REPORT!$A$4:$BZ$100,MATCH($A3,REPORT!$A$4:$A$100,0),MATCH(AZ$1,REPORT!$A$4:$BZ$4,0)),"")</f>
        <v>-</v>
      </c>
      <c r="BA3" s="94">
        <f t="array" ref="BA3">IFERROR(INDEX(REPORT!$A$4:$BZ$100,MATCH($A3,REPORT!$A$4:$A$100,0),MATCH(BA$1,REPORT!$A$4:$BZ$4,0)),"")</f>
        <v>3.4722222222222222E-5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9.6450617283950571E-5</v>
      </c>
      <c r="BD3" s="94">
        <f t="array" ref="BD3">IFERROR(INDEX(REPORT!$A$4:$BZ$100,MATCH($A3,REPORT!$A$4:$A$100,0),MATCH(BD$1,REPORT!$A$4:$BZ$4,0)),"")</f>
        <v>1.3117283950617281E-4</v>
      </c>
      <c r="BE3" s="94">
        <f t="array" ref="BE3">IFERROR(INDEX(REPORT!$A$4:$BZ$100,MATCH($A3,REPORT!$A$4:$A$100,0),MATCH(BE$1,REPORT!$A$4:$BZ$4,0)),"")</f>
        <v>1.6975308641975311E-4</v>
      </c>
      <c r="BF3" s="94">
        <f t="array" ref="BF3">IFERROR(INDEX(REPORT!$A$4:$BZ$100,MATCH($A3,REPORT!$A$4:$A$100,0),MATCH(BF$1,REPORT!$A$4:$BZ$4,0)),"")</f>
        <v>3.0092592592592589E-4</v>
      </c>
      <c r="BG3" s="94">
        <f t="array" ref="BG3">IFERROR(INDEX(REPORT!$A$4:$BZ$100,MATCH($A3,REPORT!$A$4:$A$100,0),MATCH(BG$1,REPORT!$A$4:$BZ$4,0)),"")</f>
        <v>1.929012345679016E-5</v>
      </c>
      <c r="BH3" s="94">
        <f t="array" ref="BH3">IFERROR(INDEX(REPORT!$A$4:$BZ$100,MATCH($A3,REPORT!$A$4:$A$100,0),MATCH(BH$1,REPORT!$A$4:$BZ$4,0)),"")</f>
        <v>3.2021604938271608E-4</v>
      </c>
    </row>
    <row r="4" spans="1:60" ht="15.75" customHeight="1" x14ac:dyDescent="0.2">
      <c r="A4" s="95" t="str">
        <f>IF(LEN(REPORT!A7)&gt;2,REPORT!A7,"")</f>
        <v>iiNET</v>
      </c>
      <c r="B4" s="94">
        <f t="array" ref="B4">IFERROR(INDEX(REPORT!$A$4:$BZ$100,MATCH($A4,REPORT!$A$4:$A$100,0),MATCH(B$1,REPORT!$A$4:$BZ$4,0)),"")</f>
        <v>0.9375</v>
      </c>
      <c r="C4" s="94">
        <f t="array" ref="C4">IFERROR(INDEX(REPORT!$A$4:$BZ$100,MATCH($A4,REPORT!$A$4:$A$100,0),MATCH(C$1,REPORT!$A$4:$BZ$4,0)),"")</f>
        <v>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1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0.83333333333333337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1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1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0.91666666666666663</v>
      </c>
      <c r="AA4" s="94">
        <f t="array" ref="AA4">IFERROR(INDEX(REPORT!$A$4:$BZ$100,MATCH($A4,REPORT!$A$4:$A$100,0),MATCH(AA$1,REPORT!$A$4:$BZ$4,0)),"")</f>
        <v>0.66666666666666663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0.66666666666666663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0.33333333333333331</v>
      </c>
      <c r="AU4" s="94">
        <f t="array" ref="AU4">IFERROR(INDEX(REPORT!$A$4:$BZ$100,MATCH($A4,REPORT!$A$4:$A$100,0),MATCH(AU$1,REPORT!$A$4:$BZ$4,0)),"")</f>
        <v>0.66666666666666663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2.6666666666666665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3.4722222222222222E-5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1.0416666666666665E-4</v>
      </c>
      <c r="BD4" s="94">
        <f t="array" ref="BD4">IFERROR(INDEX(REPORT!$A$4:$BZ$100,MATCH($A4,REPORT!$A$4:$A$100,0),MATCH(BD$1,REPORT!$A$4:$BZ$4,0)),"")</f>
        <v>1.3888888888888889E-4</v>
      </c>
      <c r="BE4" s="94">
        <f t="array" ref="BE4">IFERROR(INDEX(REPORT!$A$4:$BZ$100,MATCH($A4,REPORT!$A$4:$A$100,0),MATCH(BE$1,REPORT!$A$4:$BZ$4,0)),"")</f>
        <v>2.9320987654320982E-4</v>
      </c>
      <c r="BF4" s="94">
        <f t="array" ref="BF4">IFERROR(INDEX(REPORT!$A$4:$BZ$100,MATCH($A4,REPORT!$A$4:$A$100,0),MATCH(BF$1,REPORT!$A$4:$BZ$4,0)),"")</f>
        <v>4.3209876543209873E-4</v>
      </c>
      <c r="BG4" s="94">
        <f t="array" ref="BG4">IFERROR(INDEX(REPORT!$A$4:$BZ$100,MATCH($A4,REPORT!$A$4:$A$100,0),MATCH(BG$1,REPORT!$A$4:$BZ$4,0)),"")</f>
        <v>9.2592592592592642E-5</v>
      </c>
      <c r="BH4" s="94">
        <f t="array" ref="BH4">IFERROR(INDEX(REPORT!$A$4:$BZ$100,MATCH($A4,REPORT!$A$4:$A$100,0),MATCH(BH$1,REPORT!$A$4:$BZ$4,0)),"")</f>
        <v>5.2469135802469136E-4</v>
      </c>
    </row>
    <row r="5" spans="1:60" ht="15.75" customHeight="1" x14ac:dyDescent="0.2">
      <c r="A5" s="95" t="str">
        <f>IF(LEN(REPORT!A8)&gt;2,REPORT!A8,"")</f>
        <v>OPTUS INTERNET</v>
      </c>
      <c r="B5" s="94">
        <f t="array" ref="B5">IFERROR(INDEX(REPORT!$A$4:$BZ$100,MATCH($A5,REPORT!$A$4:$A$100,0),MATCH(B$1,REPORT!$A$4:$BZ$4,0)),"")</f>
        <v>0.95000000000000007</v>
      </c>
      <c r="C5" s="94">
        <f t="array" ref="C5">IFERROR(INDEX(REPORT!$A$4:$BZ$100,MATCH($A5,REPORT!$A$4:$A$100,0),MATCH(C$1,REPORT!$A$4:$BZ$4,0)),"")</f>
        <v>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1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0.8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 t="str">
        <f t="array" ref="L5">IFERROR(INDEX(REPORT!$A$4:$BZ$100,MATCH($A5,REPORT!$A$4:$A$100,0),MATCH(L$1,REPORT!$A$4:$BZ$4,0)),"")</f>
        <v>-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1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1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1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1</v>
      </c>
      <c r="AD5" s="94">
        <f t="array" ref="AD5">IFERROR(INDEX(REPORT!$A$4:$BZ$100,MATCH($A5,REPORT!$A$4:$A$100,0),MATCH(AD$1,REPORT!$A$4:$BZ$4,0)),"")</f>
        <v>1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0</v>
      </c>
      <c r="AU5" s="94">
        <f t="array" ref="AU5">IFERROR(INDEX(REPORT!$A$4:$BZ$100,MATCH($A5,REPORT!$A$4:$A$100,0),MATCH(AU$1,REPORT!$A$4:$BZ$4,0)),"")</f>
        <v>1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</v>
      </c>
      <c r="AX5" s="94">
        <f t="array" ref="AX5">IFERROR(INDEX(REPORT!$A$4:$BZ$100,MATCH($A5,REPORT!$A$4:$A$100,0),MATCH(AX$1,REPORT!$A$4:$BZ$4,0)),"")</f>
        <v>0</v>
      </c>
      <c r="AY5" s="94" t="str">
        <f t="array" ref="AY5">IFERROR(INDEX(REPORT!$A$4:$BZ$100,MATCH($A5,REPORT!$A$4:$A$100,0),MATCH(AY$1,REPORT!$A$4:$BZ$4,0)),"")</f>
        <v>-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2.3148148148148146E-4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0</v>
      </c>
      <c r="BD5" s="94">
        <f t="array" ref="BD5">IFERROR(INDEX(REPORT!$A$4:$BZ$100,MATCH($A5,REPORT!$A$4:$A$100,0),MATCH(BD$1,REPORT!$A$4:$BZ$4,0)),"")</f>
        <v>2.3148148148148146E-4</v>
      </c>
      <c r="BE5" s="94">
        <f t="array" ref="BE5">IFERROR(INDEX(REPORT!$A$4:$BZ$100,MATCH($A5,REPORT!$A$4:$A$100,0),MATCH(BE$1,REPORT!$A$4:$BZ$4,0)),"")</f>
        <v>2.2376543209876544E-4</v>
      </c>
      <c r="BF5" s="94">
        <f t="array" ref="BF5">IFERROR(INDEX(REPORT!$A$4:$BZ$100,MATCH($A5,REPORT!$A$4:$A$100,0),MATCH(BF$1,REPORT!$A$4:$BZ$4,0)),"")</f>
        <v>4.5524691358024691E-4</v>
      </c>
      <c r="BG5" s="94">
        <f t="array" ref="BG5">IFERROR(INDEX(REPORT!$A$4:$BZ$100,MATCH($A5,REPORT!$A$4:$A$100,0),MATCH(BG$1,REPORT!$A$4:$BZ$4,0)),"")</f>
        <v>3.8580246913580266E-5</v>
      </c>
      <c r="BH5" s="94">
        <f t="array" ref="BH5">IFERROR(INDEX(REPORT!$A$4:$BZ$100,MATCH($A5,REPORT!$A$4:$A$100,0),MATCH(BH$1,REPORT!$A$4:$BZ$4,0)),"")</f>
        <v>4.9382716049382717E-4</v>
      </c>
    </row>
    <row r="6" spans="1:60" ht="15.75" customHeight="1" x14ac:dyDescent="0.2">
      <c r="A6" s="95" t="str">
        <f>IF(LEN(REPORT!A9)&gt;2,REPORT!A9,"")</f>
        <v>TELSTRA INTERNET</v>
      </c>
      <c r="B6" s="94">
        <f t="array" ref="B6">IFERROR(INDEX(REPORT!$A$4:$BZ$100,MATCH($A6,REPORT!$A$4:$A$100,0),MATCH(B$1,REPORT!$A$4:$BZ$4,0)),"")</f>
        <v>0.56375000000000008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0.83333333333333337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1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0.91666666666666663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0.66666666666666663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0.8</v>
      </c>
      <c r="U6" s="94">
        <f t="array" ref="U6">IFERROR(INDEX(REPORT!$A$4:$BZ$100,MATCH($A6,REPORT!$A$4:$A$100,0),MATCH(U$1,REPORT!$A$4:$BZ$4,0)),"")</f>
        <v>1</v>
      </c>
      <c r="V6" s="94">
        <f t="array" ref="V6">IFERROR(INDEX(REPORT!$A$4:$BZ$100,MATCH($A6,REPORT!$A$4:$A$100,0),MATCH(V$1,REPORT!$A$4:$BZ$4,0)),"")</f>
        <v>0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1</v>
      </c>
      <c r="Z6" s="94">
        <f t="array" ref="Z6">IFERROR(INDEX(REPORT!$A$4:$BZ$100,MATCH($A6,REPORT!$A$4:$A$100,0),MATCH(Z$1,REPORT!$A$4:$BZ$4,0)),"")</f>
        <v>0.875</v>
      </c>
      <c r="AA6" s="94">
        <f t="array" ref="AA6">IFERROR(INDEX(REPORT!$A$4:$BZ$100,MATCH($A6,REPORT!$A$4:$A$100,0),MATCH(AA$1,REPORT!$A$4:$BZ$4,0)),"")</f>
        <v>0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1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1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0.33333333333333331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1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2.6666666666666665</v>
      </c>
      <c r="AX6" s="94">
        <f t="array" ref="AX6">IFERROR(INDEX(REPORT!$A$4:$BZ$100,MATCH($A6,REPORT!$A$4:$A$100,0),MATCH(AX$1,REPORT!$A$4:$BZ$4,0)),"")</f>
        <v>1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6.9444444444444444E-5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9.2592592592592574E-5</v>
      </c>
      <c r="BD6" s="94">
        <f t="array" ref="BD6">IFERROR(INDEX(REPORT!$A$4:$BZ$100,MATCH($A6,REPORT!$A$4:$A$100,0),MATCH(BD$1,REPORT!$A$4:$BZ$4,0)),"")</f>
        <v>1.6203703703703703E-4</v>
      </c>
      <c r="BE6" s="94">
        <f t="array" ref="BE6">IFERROR(INDEX(REPORT!$A$4:$BZ$100,MATCH($A6,REPORT!$A$4:$A$100,0),MATCH(BE$1,REPORT!$A$4:$BZ$4,0)),"")</f>
        <v>4.5910493827160489E-4</v>
      </c>
      <c r="BF6" s="94">
        <f t="array" ref="BF6">IFERROR(INDEX(REPORT!$A$4:$BZ$100,MATCH($A6,REPORT!$A$4:$A$100,0),MATCH(BF$1,REPORT!$A$4:$BZ$4,0)),"")</f>
        <v>6.2114197530864198E-4</v>
      </c>
      <c r="BG6" s="94">
        <f t="array" ref="BG6">IFERROR(INDEX(REPORT!$A$4:$BZ$100,MATCH($A6,REPORT!$A$4:$A$100,0),MATCH(BG$1,REPORT!$A$4:$BZ$4,0)),"")</f>
        <v>7.3302469135802563E-5</v>
      </c>
      <c r="BH6" s="94">
        <f t="array" ref="BH6">IFERROR(INDEX(REPORT!$A$4:$BZ$100,MATCH($A6,REPORT!$A$4:$A$100,0),MATCH(BH$1,REPORT!$A$4:$BZ$4,0)),"")</f>
        <v>6.9444444444444458E-4</v>
      </c>
    </row>
    <row r="7" spans="1:60" ht="15.75" customHeight="1" x14ac:dyDescent="0.2">
      <c r="A7" s="95" t="str">
        <f>IF(LEN(REPORT!A10)&gt;2,REPORT!A10,"")</f>
        <v>TPG INTERNET</v>
      </c>
      <c r="B7" s="94">
        <f t="array" ref="B7">IFERROR(INDEX(REPORT!$A$4:$BZ$100,MATCH($A7,REPORT!$A$4:$A$100,0),MATCH(B$1,REPORT!$A$4:$BZ$4,0)),"")</f>
        <v>0.89833333333333332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0.83333333333333337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1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1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1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0.93333333333333324</v>
      </c>
      <c r="U7" s="94">
        <f t="array" ref="U7">IFERROR(INDEX(REPORT!$A$4:$BZ$100,MATCH($A7,REPORT!$A$4:$A$100,0),MATCH(U$1,REPORT!$A$4:$BZ$4,0)),"")</f>
        <v>0.66666666666666663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1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1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0.33333333333333331</v>
      </c>
      <c r="AU7" s="94">
        <f t="array" ref="AU7">IFERROR(INDEX(REPORT!$A$4:$BZ$100,MATCH($A7,REPORT!$A$4:$A$100,0),MATCH(AU$1,REPORT!$A$4:$BZ$4,0)),"")</f>
        <v>0.66666666666666663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1.3333333333333333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1.3888888888888889E-4</v>
      </c>
      <c r="BD7" s="94">
        <f t="array" ref="BD7">IFERROR(INDEX(REPORT!$A$4:$BZ$100,MATCH($A7,REPORT!$A$4:$A$100,0),MATCH(BD$1,REPORT!$A$4:$BZ$4,0)),"")</f>
        <v>1.7361111111111112E-4</v>
      </c>
      <c r="BE7" s="94">
        <f t="array" ref="BE7">IFERROR(INDEX(REPORT!$A$4:$BZ$100,MATCH($A7,REPORT!$A$4:$A$100,0),MATCH(BE$1,REPORT!$A$4:$BZ$4,0)),"")</f>
        <v>1.6975308641975308E-4</v>
      </c>
      <c r="BF7" s="94">
        <f t="array" ref="BF7">IFERROR(INDEX(REPORT!$A$4:$BZ$100,MATCH($A7,REPORT!$A$4:$A$100,0),MATCH(BF$1,REPORT!$A$4:$BZ$4,0)),"")</f>
        <v>3.433641975308642E-4</v>
      </c>
      <c r="BG7" s="94">
        <f t="array" ref="BG7">IFERROR(INDEX(REPORT!$A$4:$BZ$100,MATCH($A7,REPORT!$A$4:$A$100,0),MATCH(BG$1,REPORT!$A$4:$BZ$4,0)),"")</f>
        <v>7.3302469135802482E-5</v>
      </c>
      <c r="BH7" s="94">
        <f t="array" ref="BH7">IFERROR(INDEX(REPORT!$A$4:$BZ$100,MATCH($A7,REPORT!$A$4:$A$100,0),MATCH(BH$1,REPORT!$A$4:$BZ$4,0)),"")</f>
        <v>4.1666666666666669E-4</v>
      </c>
    </row>
    <row r="8" spans="1:60" ht="15.75" customHeight="1" x14ac:dyDescent="0.2">
      <c r="A8" s="95" t="str">
        <f>IF(LEN(REPORT!A11)&gt;2,REPORT!A11,"")</f>
        <v>INTERNET 7</v>
      </c>
      <c r="B8" s="94" t="str">
        <f t="array" ref="B8">IFERROR(INDEX(REPORT!$A$4:$BZ$100,MATCH($A8,REPORT!$A$4:$A$100,0),MATCH(B$1,REPORT!$A$4:$BZ$4,0)),"")</f>
        <v>-</v>
      </c>
      <c r="C8" s="94" t="str">
        <f t="array" ref="C8">IFERROR(INDEX(REPORT!$A$4:$BZ$100,MATCH($A8,REPORT!$A$4:$A$100,0),MATCH(C$1,REPORT!$A$4:$BZ$4,0)),"")</f>
        <v>-</v>
      </c>
      <c r="D8" s="94" t="str">
        <f t="array" ref="D8">IFERROR(INDEX(REPORT!$A$4:$BZ$100,MATCH($A8,REPORT!$A$4:$A$100,0),MATCH(D$1,REPORT!$A$4:$BZ$4,0)),"")</f>
        <v>-</v>
      </c>
      <c r="E8" s="94" t="str">
        <f t="array" ref="E8">IFERROR(INDEX(REPORT!$A$4:$BZ$100,MATCH($A8,REPORT!$A$4:$A$100,0),MATCH(E$1,REPORT!$A$4:$BZ$4,0)),"")</f>
        <v>-</v>
      </c>
      <c r="F8" s="94" t="str">
        <f t="array" ref="F8">IFERROR(INDEX(REPORT!$A$4:$BZ$100,MATCH($A8,REPORT!$A$4:$A$100,0),MATCH(F$1,REPORT!$A$4:$BZ$4,0)),"")</f>
        <v>-</v>
      </c>
      <c r="G8" s="94" t="str">
        <f t="array" ref="G8">IFERROR(INDEX(REPORT!$A$4:$BZ$100,MATCH($A8,REPORT!$A$4:$A$100,0),MATCH(G$1,REPORT!$A$4:$BZ$4,0)),"")</f>
        <v>-</v>
      </c>
      <c r="H8" s="94" t="str">
        <f t="array" ref="H8">IFERROR(INDEX(REPORT!$A$4:$BZ$100,MATCH($A8,REPORT!$A$4:$A$100,0),MATCH(H$1,REPORT!$A$4:$BZ$4,0)),"")</f>
        <v>-</v>
      </c>
      <c r="I8" s="94" t="str">
        <f t="array" ref="I8">IFERROR(INDEX(REPORT!$A$4:$BZ$100,MATCH($A8,REPORT!$A$4:$A$100,0),MATCH(I$1,REPORT!$A$4:$BZ$4,0)),"")</f>
        <v>-</v>
      </c>
      <c r="J8" s="94" t="str">
        <f t="array" ref="J8">IFERROR(INDEX(REPORT!$A$4:$BZ$100,MATCH($A8,REPORT!$A$4:$A$100,0),MATCH(J$1,REPORT!$A$4:$BZ$4,0)),"")</f>
        <v>-</v>
      </c>
      <c r="K8" s="94" t="str">
        <f t="array" ref="K8">IFERROR(INDEX(REPORT!$A$4:$BZ$100,MATCH($A8,REPORT!$A$4:$A$100,0),MATCH(K$1,REPORT!$A$4:$BZ$4,0)),"")</f>
        <v>-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 t="str">
        <f t="array" ref="N8">IFERROR(INDEX(REPORT!$A$4:$BZ$100,MATCH($A8,REPORT!$A$4:$A$100,0),MATCH(N$1,REPORT!$A$4:$BZ$4,0)),"")</f>
        <v>-</v>
      </c>
      <c r="O8" s="94" t="str">
        <f t="array" ref="O8">IFERROR(INDEX(REPORT!$A$4:$BZ$100,MATCH($A8,REPORT!$A$4:$A$100,0),MATCH(O$1,REPORT!$A$4:$BZ$4,0)),"")</f>
        <v>-</v>
      </c>
      <c r="P8" s="94" t="str">
        <f t="array" ref="P8">IFERROR(INDEX(REPORT!$A$4:$BZ$100,MATCH($A8,REPORT!$A$4:$A$100,0),MATCH(P$1,REPORT!$A$4:$BZ$4,0)),"")</f>
        <v>-</v>
      </c>
      <c r="Q8" s="94" t="str">
        <f t="array" ref="Q8">IFERROR(INDEX(REPORT!$A$4:$BZ$100,MATCH($A8,REPORT!$A$4:$A$100,0),MATCH(Q$1,REPORT!$A$4:$BZ$4,0)),"")</f>
        <v>-</v>
      </c>
      <c r="R8" s="94" t="str">
        <f t="array" ref="R8">IFERROR(INDEX(REPORT!$A$4:$BZ$100,MATCH($A8,REPORT!$A$4:$A$100,0),MATCH(R$1,REPORT!$A$4:$BZ$4,0)),"")</f>
        <v>-</v>
      </c>
      <c r="S8" s="94" t="str">
        <f t="array" ref="S8">IFERROR(INDEX(REPORT!$A$4:$BZ$100,MATCH($A8,REPORT!$A$4:$A$100,0),MATCH(S$1,REPORT!$A$4:$BZ$4,0)),"")</f>
        <v>-</v>
      </c>
      <c r="T8" s="94" t="str">
        <f t="array" ref="T8">IFERROR(INDEX(REPORT!$A$4:$BZ$100,MATCH($A8,REPORT!$A$4:$A$100,0),MATCH(T$1,REPORT!$A$4:$BZ$4,0)),"")</f>
        <v>-</v>
      </c>
      <c r="U8" s="94" t="str">
        <f t="array" ref="U8">IFERROR(INDEX(REPORT!$A$4:$BZ$100,MATCH($A8,REPORT!$A$4:$A$100,0),MATCH(U$1,REPORT!$A$4:$BZ$4,0)),"")</f>
        <v>-</v>
      </c>
      <c r="V8" s="94" t="str">
        <f t="array" ref="V8">IFERROR(INDEX(REPORT!$A$4:$BZ$100,MATCH($A8,REPORT!$A$4:$A$100,0),MATCH(V$1,REPORT!$A$4:$BZ$4,0)),"")</f>
        <v>-</v>
      </c>
      <c r="W8" s="94" t="str">
        <f t="array" ref="W8">IFERROR(INDEX(REPORT!$A$4:$BZ$100,MATCH($A8,REPORT!$A$4:$A$100,0),MATCH(W$1,REPORT!$A$4:$BZ$4,0)),"")</f>
        <v>-</v>
      </c>
      <c r="X8" s="94" t="str">
        <f t="array" ref="X8">IFERROR(INDEX(REPORT!$A$4:$BZ$100,MATCH($A8,REPORT!$A$4:$A$100,0),MATCH(X$1,REPORT!$A$4:$BZ$4,0)),"")</f>
        <v>-</v>
      </c>
      <c r="Y8" s="94" t="str">
        <f t="array" ref="Y8">IFERROR(INDEX(REPORT!$A$4:$BZ$100,MATCH($A8,REPORT!$A$4:$A$100,0),MATCH(Y$1,REPORT!$A$4:$BZ$4,0)),"")</f>
        <v>-</v>
      </c>
      <c r="Z8" s="94" t="str">
        <f t="array" ref="Z8">IFERROR(INDEX(REPORT!$A$4:$BZ$100,MATCH($A8,REPORT!$A$4:$A$100,0),MATCH(Z$1,REPORT!$A$4:$BZ$4,0)),"")</f>
        <v>-</v>
      </c>
      <c r="AA8" s="94" t="str">
        <f t="array" ref="AA8">IFERROR(INDEX(REPORT!$A$4:$BZ$100,MATCH($A8,REPORT!$A$4:$A$100,0),MATCH(AA$1,REPORT!$A$4:$BZ$4,0)),"")</f>
        <v>-</v>
      </c>
      <c r="AB8" s="94" t="str">
        <f t="array" ref="AB8">IFERROR(INDEX(REPORT!$A$4:$BZ$100,MATCH($A8,REPORT!$A$4:$A$100,0),MATCH(AB$1,REPORT!$A$4:$BZ$4,0)),"")</f>
        <v>-</v>
      </c>
      <c r="AC8" s="94" t="str">
        <f t="array" ref="AC8">IFERROR(INDEX(REPORT!$A$4:$BZ$100,MATCH($A8,REPORT!$A$4:$A$100,0),MATCH(AC$1,REPORT!$A$4:$BZ$4,0)),"")</f>
        <v>-</v>
      </c>
      <c r="AD8" s="94" t="str">
        <f t="array" ref="AD8">IFERROR(INDEX(REPORT!$A$4:$BZ$100,MATCH($A8,REPORT!$A$4:$A$100,0),MATCH(AD$1,REPORT!$A$4:$BZ$4,0)),"")</f>
        <v>-</v>
      </c>
      <c r="AE8" s="94" t="str">
        <f t="array" ref="AE8">IFERROR(INDEX(REPORT!$A$4:$BZ$100,MATCH($A8,REPORT!$A$4:$A$100,0),MATCH(AE$1,REPORT!$A$4:$BZ$4,0)),"")</f>
        <v>-</v>
      </c>
      <c r="AF8" s="94" t="str">
        <f t="array" ref="AF8">IFERROR(INDEX(REPORT!$A$4:$BZ$100,MATCH($A8,REPORT!$A$4:$A$100,0),MATCH(AF$1,REPORT!$A$4:$BZ$4,0)),"")</f>
        <v>-</v>
      </c>
      <c r="AG8" s="94" t="str">
        <f t="array" ref="AG8">IFERROR(INDEX(REPORT!$A$4:$BZ$100,MATCH($A8,REPORT!$A$4:$A$100,0),MATCH(AG$1,REPORT!$A$4:$BZ$4,0)),"")</f>
        <v>-</v>
      </c>
      <c r="AH8" s="94" t="str">
        <f t="array" ref="AH8">IFERROR(INDEX(REPORT!$A$4:$BZ$100,MATCH($A8,REPORT!$A$4:$A$100,0),MATCH(AH$1,REPORT!$A$4:$BZ$4,0)),"")</f>
        <v>-</v>
      </c>
      <c r="AI8" s="94" t="str">
        <f t="array" ref="AI8">IFERROR(INDEX(REPORT!$A$4:$BZ$100,MATCH($A8,REPORT!$A$4:$A$100,0),MATCH(AI$1,REPORT!$A$4:$BZ$4,0)),"")</f>
        <v>-</v>
      </c>
      <c r="AJ8" s="94" t="str">
        <f t="array" ref="AJ8">IFERROR(INDEX(REPORT!$A$4:$BZ$100,MATCH($A8,REPORT!$A$4:$A$100,0),MATCH(AJ$1,REPORT!$A$4:$BZ$4,0)),"")</f>
        <v>-</v>
      </c>
      <c r="AK8" s="94" t="str">
        <f t="array" ref="AK8">IFERROR(INDEX(REPORT!$A$4:$BZ$100,MATCH($A8,REPORT!$A$4:$A$100,0),MATCH(AK$1,REPORT!$A$4:$BZ$4,0)),"")</f>
        <v>-</v>
      </c>
      <c r="AL8" s="94" t="str">
        <f t="array" ref="AL8">IFERROR(INDEX(REPORT!$A$4:$BZ$100,MATCH($A8,REPORT!$A$4:$A$100,0),MATCH(AL$1,REPORT!$A$4:$BZ$4,0)),"")</f>
        <v>-</v>
      </c>
      <c r="AM8" s="94" t="str">
        <f t="array" ref="AM8">IFERROR(INDEX(REPORT!$A$4:$BZ$100,MATCH($A8,REPORT!$A$4:$A$100,0),MATCH(AM$1,REPORT!$A$4:$BZ$4,0)),"")</f>
        <v>-</v>
      </c>
      <c r="AN8" s="94" t="str">
        <f t="array" ref="AN8">IFERROR(INDEX(REPORT!$A$4:$BZ$100,MATCH($A8,REPORT!$A$4:$A$100,0),MATCH(AN$1,REPORT!$A$4:$BZ$4,0)),"")</f>
        <v>-</v>
      </c>
      <c r="AO8" s="94" t="str">
        <f t="array" ref="AO8">IFERROR(INDEX(REPORT!$A$4:$BZ$100,MATCH($A8,REPORT!$A$4:$A$100,0),MATCH(AO$1,REPORT!$A$4:$BZ$4,0)),"")</f>
        <v>-</v>
      </c>
      <c r="AP8" s="94" t="str">
        <f t="array" ref="AP8">IFERROR(INDEX(REPORT!$A$4:$BZ$100,MATCH($A8,REPORT!$A$4:$A$100,0),MATCH(AP$1,REPORT!$A$4:$BZ$4,0)),"")</f>
        <v>-</v>
      </c>
      <c r="AQ8" s="94" t="str">
        <f t="array" ref="AQ8">IFERROR(INDEX(REPORT!$A$4:$BZ$100,MATCH($A8,REPORT!$A$4:$A$100,0),MATCH(AQ$1,REPORT!$A$4:$BZ$4,0)),"")</f>
        <v>-</v>
      </c>
      <c r="AR8" s="94" t="str">
        <f t="array" ref="AR8">IFERROR(INDEX(REPORT!$A$4:$BZ$100,MATCH($A8,REPORT!$A$4:$A$100,0),MATCH(AR$1,REPORT!$A$4:$BZ$4,0)),"")</f>
        <v>-</v>
      </c>
      <c r="AS8" s="94" t="str">
        <f t="array" ref="AS8">IFERROR(INDEX(REPORT!$A$4:$BZ$100,MATCH($A8,REPORT!$A$4:$A$100,0),MATCH(AS$1,REPORT!$A$4:$BZ$4,0)),"")</f>
        <v>-</v>
      </c>
      <c r="AT8" s="94" t="str">
        <f t="array" ref="AT8">IFERROR(INDEX(REPORT!$A$4:$BZ$100,MATCH($A8,REPORT!$A$4:$A$100,0),MATCH(AT$1,REPORT!$A$4:$BZ$4,0)),"")</f>
        <v>-</v>
      </c>
      <c r="AU8" s="94" t="str">
        <f t="array" ref="AU8">IFERROR(INDEX(REPORT!$A$4:$BZ$100,MATCH($A8,REPORT!$A$4:$A$100,0),MATCH(AU$1,REPORT!$A$4:$BZ$4,0)),"")</f>
        <v>-</v>
      </c>
      <c r="AV8" s="94" t="str">
        <f t="array" ref="AV8">IFERROR(INDEX(REPORT!$A$4:$BZ$100,MATCH($A8,REPORT!$A$4:$A$100,0),MATCH(AV$1,REPORT!$A$4:$BZ$4,0)),"")</f>
        <v>-</v>
      </c>
      <c r="AW8" s="94" t="str">
        <f t="array" ref="AW8">IFERROR(INDEX(REPORT!$A$4:$BZ$100,MATCH($A8,REPORT!$A$4:$A$100,0),MATCH(AW$1,REPORT!$A$4:$BZ$4,0)),"")</f>
        <v>-</v>
      </c>
      <c r="AX8" s="94" t="str">
        <f t="array" ref="AX8">IFERROR(INDEX(REPORT!$A$4:$BZ$100,MATCH($A8,REPORT!$A$4:$A$100,0),MATCH(AX$1,REPORT!$A$4:$BZ$4,0)),"")</f>
        <v>-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 t="str">
        <f t="array" ref="BA8">IFERROR(INDEX(REPORT!$A$4:$BZ$100,MATCH($A8,REPORT!$A$4:$A$100,0),MATCH(BA$1,REPORT!$A$4:$BZ$4,0)),"")</f>
        <v>-</v>
      </c>
      <c r="BB8" s="94" t="str">
        <f t="array" ref="BB8">IFERROR(INDEX(REPORT!$A$4:$BZ$100,MATCH($A8,REPORT!$A$4:$A$100,0),MATCH(BB$1,REPORT!$A$4:$BZ$4,0)),"")</f>
        <v>-</v>
      </c>
      <c r="BC8" s="94" t="str">
        <f t="array" ref="BC8">IFERROR(INDEX(REPORT!$A$4:$BZ$100,MATCH($A8,REPORT!$A$4:$A$100,0),MATCH(BC$1,REPORT!$A$4:$BZ$4,0)),"")</f>
        <v>-</v>
      </c>
      <c r="BD8" s="94" t="str">
        <f t="array" ref="BD8">IFERROR(INDEX(REPORT!$A$4:$BZ$100,MATCH($A8,REPORT!$A$4:$A$100,0),MATCH(BD$1,REPORT!$A$4:$BZ$4,0)),"")</f>
        <v>-</v>
      </c>
      <c r="BE8" s="94" t="str">
        <f t="array" ref="BE8">IFERROR(INDEX(REPORT!$A$4:$BZ$100,MATCH($A8,REPORT!$A$4:$A$100,0),MATCH(BE$1,REPORT!$A$4:$BZ$4,0)),"")</f>
        <v>-</v>
      </c>
      <c r="BF8" s="94" t="str">
        <f t="array" ref="BF8">IFERROR(INDEX(REPORT!$A$4:$BZ$100,MATCH($A8,REPORT!$A$4:$A$100,0),MATCH(BF$1,REPORT!$A$4:$BZ$4,0)),"")</f>
        <v>-</v>
      </c>
      <c r="BG8" s="94" t="str">
        <f t="array" ref="BG8">IFERROR(INDEX(REPORT!$A$4:$BZ$100,MATCH($A8,REPORT!$A$4:$A$100,0),MATCH(BG$1,REPORT!$A$4:$BZ$4,0)),"")</f>
        <v>-</v>
      </c>
      <c r="BH8" s="94" t="str">
        <f t="array" ref="BH8">IFERROR(INDEX(REPORT!$A$4:$BZ$100,MATCH($A8,REPORT!$A$4:$A$100,0),MATCH(BH$1,REPORT!$A$4:$BZ$4,0)),"")</f>
        <v>-</v>
      </c>
    </row>
    <row r="9" spans="1:60" ht="15.75" customHeight="1" x14ac:dyDescent="0.2">
      <c r="A9" s="95" t="str">
        <f>IF(LEN(REPORT!A12)&gt;2,REPORT!A12,"")</f>
        <v>INTERNET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INTERNET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INTERNET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INTERNET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INTERNET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INTERNET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INTERNET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INTERNET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INTERNET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INTERNET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INTERNET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INTERNET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INTERNET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INTERNET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INTERNET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INTERNET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INTERNET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INTERNET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INTERNET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INTERNET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INTERNET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INTERNET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INTERNET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0.86110119047619049</v>
      </c>
      <c r="C32" s="94">
        <f t="array" ref="C32">IFERROR(INDEX(REPORT!$A$4:$BZ$100,MATCH($A32,REPORT!$A$4:$A$100,0),MATCH(C$1,REPORT!$A$4:$BZ$4,0)),"")</f>
        <v>0.88888888888888895</v>
      </c>
      <c r="D32" s="94">
        <f t="array" ref="D32">IFERROR(INDEX(REPORT!$A$4:$BZ$100,MATCH($A32,REPORT!$A$4:$A$100,0),MATCH(D$1,REPORT!$A$4:$BZ$4,0)),"")</f>
        <v>1</v>
      </c>
      <c r="E32" s="94">
        <f t="array" ref="E32">IFERROR(INDEX(REPORT!$A$4:$BZ$100,MATCH($A32,REPORT!$A$4:$A$100,0),MATCH(E$1,REPORT!$A$4:$BZ$4,0)),"")</f>
        <v>0.66666666666666663</v>
      </c>
      <c r="F32" s="94">
        <f t="array" ref="F32">IFERROR(INDEX(REPORT!$A$4:$BZ$100,MATCH($A32,REPORT!$A$4:$A$100,0),MATCH(F$1,REPORT!$A$4:$BZ$4,0)),"")</f>
        <v>1</v>
      </c>
      <c r="G32" s="94">
        <f t="array" ref="G32">IFERROR(INDEX(REPORT!$A$4:$BZ$100,MATCH($A32,REPORT!$A$4:$A$100,0),MATCH(G$1,REPORT!$A$4:$BZ$4,0)),"")</f>
        <v>0.80793650793650784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1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1</v>
      </c>
      <c r="L32" s="94">
        <f t="array" ref="L32">IFERROR(INDEX(REPORT!$A$4:$BZ$100,MATCH($A32,REPORT!$A$4:$A$100,0),MATCH(L$1,REPORT!$A$4:$BZ$4,0)),"")</f>
        <v>1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0.83333333333333337</v>
      </c>
      <c r="O32" s="94">
        <f t="array" ref="O32">IFERROR(INDEX(REPORT!$A$4:$BZ$100,MATCH($A32,REPORT!$A$4:$A$100,0),MATCH(O$1,REPORT!$A$4:$BZ$4,0)),"")</f>
        <v>0.98611111111111116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0.94444444444444453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0.92222222222222217</v>
      </c>
      <c r="U32" s="94">
        <f t="array" ref="U32">IFERROR(INDEX(REPORT!$A$4:$BZ$100,MATCH($A32,REPORT!$A$4:$A$100,0),MATCH(U$1,REPORT!$A$4:$BZ$4,0)),"")</f>
        <v>0.77777777777777779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1</v>
      </c>
      <c r="Z32" s="94">
        <f t="array" ref="Z32">IFERROR(INDEX(REPORT!$A$4:$BZ$100,MATCH($A32,REPORT!$A$4:$A$100,0),MATCH(Z$1,REPORT!$A$4:$BZ$4,0)),"")</f>
        <v>0.95138888888888884</v>
      </c>
      <c r="AA32" s="94">
        <f t="array" ref="AA32">IFERROR(INDEX(REPORT!$A$4:$BZ$100,MATCH($A32,REPORT!$A$4:$A$100,0),MATCH(AA$1,REPORT!$A$4:$BZ$4,0)),"")</f>
        <v>0.77777777777777768</v>
      </c>
      <c r="AB32" s="94">
        <f t="array" ref="AB32">IFERROR(INDEX(REPORT!$A$4:$BZ$100,MATCH($A32,REPORT!$A$4:$A$100,0),MATCH(AB$1,REPORT!$A$4:$BZ$4,0)),"")</f>
        <v>1</v>
      </c>
      <c r="AC32" s="94">
        <f t="array" ref="AC32">IFERROR(INDEX(REPORT!$A$4:$BZ$100,MATCH($A32,REPORT!$A$4:$A$100,0),MATCH(AC$1,REPORT!$A$4:$BZ$4,0)),"")</f>
        <v>1</v>
      </c>
      <c r="AD32" s="94">
        <f t="array" ref="AD32">IFERROR(INDEX(REPORT!$A$4:$BZ$100,MATCH($A32,REPORT!$A$4:$A$100,0),MATCH(AD$1,REPORT!$A$4:$BZ$4,0)),"")</f>
        <v>0.88888888888888884</v>
      </c>
      <c r="AE32" s="94">
        <f t="array" ref="AE32">IFERROR(INDEX(REPORT!$A$4:$BZ$100,MATCH($A32,REPORT!$A$4:$A$100,0),MATCH(AE$1,REPORT!$A$4:$BZ$4,0)),"")</f>
        <v>0.94444444444444431</v>
      </c>
      <c r="AF32" s="94">
        <f t="array" ref="AF32">IFERROR(INDEX(REPORT!$A$4:$BZ$100,MATCH($A32,REPORT!$A$4:$A$100,0),MATCH(AF$1,REPORT!$A$4:$BZ$4,0)),"")</f>
        <v>1</v>
      </c>
      <c r="AG32" s="94">
        <f t="array" ref="AG32">IFERROR(INDEX(REPORT!$A$4:$BZ$100,MATCH($A32,REPORT!$A$4:$A$100,0),MATCH(AG$1,REPORT!$A$4:$BZ$4,0)),"")</f>
        <v>1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0</v>
      </c>
      <c r="AJ32" s="94">
        <f t="array" ref="AJ32">IFERROR(INDEX(REPORT!$A$4:$BZ$100,MATCH($A32,REPORT!$A$4:$A$100,0),MATCH(AJ$1,REPORT!$A$4:$BZ$4,0)),"")</f>
        <v>0.16666666666666666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5.5555555555555552E-2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0.94444444444444453</v>
      </c>
      <c r="AT32" s="94">
        <f t="array" ref="AT32">IFERROR(INDEX(REPORT!$A$4:$BZ$100,MATCH($A32,REPORT!$A$4:$A$100,0),MATCH(AT$1,REPORT!$A$4:$BZ$4,0)),"")</f>
        <v>0.44444444444444448</v>
      </c>
      <c r="AU32" s="94">
        <f t="array" ref="AU32">IFERROR(INDEX(REPORT!$A$4:$BZ$100,MATCH($A32,REPORT!$A$4:$A$100,0),MATCH(AU$1,REPORT!$A$4:$BZ$4,0)),"")</f>
        <v>0.55555555555555547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1.9444444444444444</v>
      </c>
      <c r="AX32" s="94">
        <f t="array" ref="AX32">IFERROR(INDEX(REPORT!$A$4:$BZ$100,MATCH($A32,REPORT!$A$4:$A$100,0),MATCH(AX$1,REPORT!$A$4:$BZ$4,0)),"")</f>
        <v>0.16666666666666666</v>
      </c>
      <c r="AY32" s="94" t="str">
        <f t="array" ref="AY32">IFERROR(INDEX(REPORT!$A$4:$BZ$100,MATCH($A32,REPORT!$A$4:$A$100,0),MATCH(AY$1,REPORT!$A$4:$BZ$4,0)),"")</f>
        <v>-</v>
      </c>
      <c r="AZ32" s="94" t="str">
        <f t="array" ref="AZ32">IFERROR(INDEX(REPORT!$A$4:$BZ$100,MATCH($A32,REPORT!$A$4:$A$100,0),MATCH(AZ$1,REPORT!$A$4:$BZ$4,0)),"")</f>
        <v>-</v>
      </c>
      <c r="BA32" s="94">
        <f t="array" ref="BA32">IFERROR(INDEX(REPORT!$A$4:$BZ$100,MATCH($A32,REPORT!$A$4:$A$100,0),MATCH(BA$1,REPORT!$A$4:$BZ$4,0)),"")</f>
        <v>8.8734567901234578E-5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7.3945473251028803E-5</v>
      </c>
      <c r="BD32" s="94">
        <f t="array" ref="BD32">IFERROR(INDEX(REPORT!$A$4:$BZ$100,MATCH($A32,REPORT!$A$4:$A$100,0),MATCH(BD$1,REPORT!$A$4:$BZ$4,0)),"")</f>
        <v>1.6268004115226338E-4</v>
      </c>
      <c r="BE32" s="94">
        <f t="array" ref="BE32">IFERROR(INDEX(REPORT!$A$4:$BZ$100,MATCH($A32,REPORT!$A$4:$A$100,0),MATCH(BE$1,REPORT!$A$4:$BZ$4,0)),"")</f>
        <v>2.5012860082304525E-4</v>
      </c>
      <c r="BF32" s="94">
        <f t="array" ref="BF32">IFERROR(INDEX(REPORT!$A$4:$BZ$100,MATCH($A32,REPORT!$A$4:$A$100,0),MATCH(BF$1,REPORT!$A$4:$BZ$4,0)),"")</f>
        <v>4.128086419753086E-4</v>
      </c>
      <c r="BG32" s="94">
        <f t="array" ref="BG32">IFERROR(INDEX(REPORT!$A$4:$BZ$100,MATCH($A32,REPORT!$A$4:$A$100,0),MATCH(BG$1,REPORT!$A$4:$BZ$4,0)),"")</f>
        <v>1.0288065843621403E-4</v>
      </c>
      <c r="BH32" s="94">
        <f t="array" ref="BH32">IFERROR(INDEX(REPORT!$A$4:$BZ$100,MATCH($A32,REPORT!$A$4:$A$100,0),MATCH(BH$1,REPORT!$A$4:$BZ$4,0)),"")</f>
        <v>5.1568930041152265E-4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100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INTERNET</v>
      </c>
      <c r="B2" s="103">
        <v>46143</v>
      </c>
      <c r="C2" s="104">
        <f>SUM(D2:AG2)</f>
        <v>18</v>
      </c>
      <c r="D2" s="105">
        <f>AUSSIE!$C2</f>
        <v>3</v>
      </c>
      <c r="E2" s="105">
        <f>DODO!$C2</f>
        <v>3</v>
      </c>
      <c r="F2" s="105">
        <f>iiNET!$C2</f>
        <v>3</v>
      </c>
      <c r="G2" s="105">
        <f>OPTUS!$C2</f>
        <v>3</v>
      </c>
      <c r="H2" s="105">
        <f>TELSTRA!$C2</f>
        <v>3</v>
      </c>
      <c r="I2" s="105">
        <f>TPG!$C2</f>
        <v>3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9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x14ac:dyDescent="0.3">
      <c r="A4" s="113" t="s">
        <v>9</v>
      </c>
      <c r="B4" s="114">
        <f>IF(C2=0,"-",AVERAGE(D4:AG4))</f>
        <v>0.86110119047619049</v>
      </c>
      <c r="C4" s="115" t="s">
        <v>70</v>
      </c>
      <c r="D4" s="116">
        <f>IF(D$2=0,"-",AUSSIE!$B$4)</f>
        <v>0.85869047619047623</v>
      </c>
      <c r="E4" s="116">
        <f>IF(E$2=0,"-",DODO!$B$4)</f>
        <v>0.95833333333333337</v>
      </c>
      <c r="F4" s="116">
        <f>IF(F$2=0,"-",iiNET!$B$4)</f>
        <v>0.9375</v>
      </c>
      <c r="G4" s="116">
        <f>IF(G$2=0,"-",OPTUS!$B$4)</f>
        <v>0.95000000000000007</v>
      </c>
      <c r="H4" s="116">
        <f>IF(H$2=0,"-",TELSTRA!$B$4)</f>
        <v>0.56375000000000008</v>
      </c>
      <c r="I4" s="116">
        <f>IF(I$2=0,"-",TPG!$B$4)</f>
        <v>0.89833333333333332</v>
      </c>
      <c r="J4" s="116" t="s">
        <v>68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21" x14ac:dyDescent="0.25">
      <c r="A6" s="124" t="s">
        <v>4</v>
      </c>
      <c r="B6" s="125">
        <f t="shared" ref="B6:B9" si="0">IF(C$2=0,"-",AVERAGE(D6:AG6))</f>
        <v>0.88888888888888895</v>
      </c>
      <c r="C6" s="126">
        <f>AJ21</f>
        <v>0.15</v>
      </c>
      <c r="D6" s="127">
        <f>IF(D$2=0,"-",AUSSIE!$B6)</f>
        <v>1</v>
      </c>
      <c r="E6" s="127">
        <f>IF(E$2=0,"-",DODO!$B6)</f>
        <v>1</v>
      </c>
      <c r="F6" s="127">
        <f>IF(F$2=0,"-",iiNET!$B6)</f>
        <v>1</v>
      </c>
      <c r="G6" s="127">
        <f>IF(G$2=0,"-",OPTUS!$B6)</f>
        <v>1</v>
      </c>
      <c r="H6" s="127">
        <f>IF(H$2=0,"-",TELSTRA!$B6)</f>
        <v>0.66666666666666663</v>
      </c>
      <c r="I6" s="127">
        <f>IF(I$2=0,"-",TPG!$B6)</f>
        <v>0.66666666666666663</v>
      </c>
      <c r="J6" s="127" t="s">
        <v>68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9" x14ac:dyDescent="0.2">
      <c r="A7" s="130" t="str">
        <f>REPORT!E4</f>
        <v>CONTACT NUMBER LISTED ON GOOGLE</v>
      </c>
      <c r="B7" s="131">
        <f t="shared" si="0"/>
        <v>1</v>
      </c>
      <c r="C7" s="132" t="s">
        <v>70</v>
      </c>
      <c r="D7" s="133">
        <f>IF(D$2=0,"-",AUSSIE!$B7)</f>
        <v>1</v>
      </c>
      <c r="E7" s="133">
        <f>IF(E$2=0,"-",DODO!$B7)</f>
        <v>1</v>
      </c>
      <c r="F7" s="133">
        <f>IF(F$2=0,"-",iiNET!$B7)</f>
        <v>1</v>
      </c>
      <c r="G7" s="133">
        <f>IF(G$2=0,"-",OPTUS!$B7)</f>
        <v>1</v>
      </c>
      <c r="H7" s="133">
        <f>IF(H$2=0,"-",TELSTRA!$B7)</f>
        <v>1</v>
      </c>
      <c r="I7" s="133">
        <f>IF(I$2=0,"-",TPG!$B7)</f>
        <v>1</v>
      </c>
      <c r="J7" s="133" t="s">
        <v>68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9" x14ac:dyDescent="0.25">
      <c r="A8" s="136" t="str">
        <f>REPORT!F4</f>
        <v>CONTACT NUMBER PROMINENT ON HOMEPAGE</v>
      </c>
      <c r="B8" s="137">
        <f t="shared" si="0"/>
        <v>0.66666666666666663</v>
      </c>
      <c r="C8" s="138" t="s">
        <v>70</v>
      </c>
      <c r="D8" s="139">
        <f>IF(D$2=0,"-",AUSSIE!$B8)</f>
        <v>1</v>
      </c>
      <c r="E8" s="139">
        <f>IF(E$2=0,"-",DODO!$B8)</f>
        <v>1</v>
      </c>
      <c r="F8" s="139">
        <f>IF(F$2=0,"-",iiNET!$B8)</f>
        <v>1</v>
      </c>
      <c r="G8" s="139">
        <f>IF(G$2=0,"-",OPTUS!$B8)</f>
        <v>1</v>
      </c>
      <c r="H8" s="139">
        <f>IF(H$2=0,"-",TELSTRA!$B8)</f>
        <v>0</v>
      </c>
      <c r="I8" s="139">
        <f>IF(I$2=0,"-",TPG!$B8)</f>
        <v>0</v>
      </c>
      <c r="J8" s="139" t="s">
        <v>68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9" x14ac:dyDescent="0.2">
      <c r="A9" s="142" t="str">
        <f>REPORT!G4</f>
        <v>CONTACT NUMBER PROMINENT IN 'CONTACT US'</v>
      </c>
      <c r="B9" s="143">
        <f t="shared" si="0"/>
        <v>1</v>
      </c>
      <c r="C9" s="144" t="s">
        <v>70</v>
      </c>
      <c r="D9" s="145">
        <f>IF(D$2=0,"-",AUSSIE!$B9)</f>
        <v>1</v>
      </c>
      <c r="E9" s="145">
        <f>IF(E$2=0,"-",DODO!$B9)</f>
        <v>1</v>
      </c>
      <c r="F9" s="145">
        <f>IF(F$2=0,"-",iiNET!$B9)</f>
        <v>1</v>
      </c>
      <c r="G9" s="145">
        <f>IF(G$2=0,"-",OPTUS!$B9)</f>
        <v>1</v>
      </c>
      <c r="H9" s="145">
        <f>IF(H$2=0,"-",TELSTRA!$B9)</f>
        <v>1</v>
      </c>
      <c r="I9" s="145">
        <f>IF(I$2=0,"-",TPG!$B9)</f>
        <v>1</v>
      </c>
      <c r="J9" s="145" t="s">
        <v>68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21" x14ac:dyDescent="0.2">
      <c r="A11" s="153" t="s">
        <v>5</v>
      </c>
      <c r="B11" s="154">
        <f t="shared" ref="B11:B16" si="1">IF(C$2=0,"-",AVERAGE(D11:AG11))</f>
        <v>0.80793650793650784</v>
      </c>
      <c r="C11" s="155">
        <f>AJ22</f>
        <v>0.25</v>
      </c>
      <c r="D11" s="127">
        <f>IF(D$2=0,"-",AUSSIE!$B11)</f>
        <v>0.7142857142857143</v>
      </c>
      <c r="E11" s="127">
        <f>IF(E$2=0,"-",DODO!$B11)</f>
        <v>0.83333333333333337</v>
      </c>
      <c r="F11" s="127">
        <f>IF(F$2=0,"-",iiNET!$B11)</f>
        <v>0.83333333333333337</v>
      </c>
      <c r="G11" s="127">
        <f>IF(G$2=0,"-",OPTUS!$B11)</f>
        <v>0.8</v>
      </c>
      <c r="H11" s="127">
        <f>IF(H$2=0,"-",TELSTRA!$B11)</f>
        <v>0.83333333333333337</v>
      </c>
      <c r="I11" s="127">
        <f>IF(I$2=0,"-",TPG!$B11)</f>
        <v>0.83333333333333337</v>
      </c>
      <c r="J11" s="127" t="s">
        <v>68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9" x14ac:dyDescent="0.2">
      <c r="A12" s="156" t="str">
        <f>REPORT!I4</f>
        <v>NO MENUS</v>
      </c>
      <c r="B12" s="157">
        <f t="shared" si="1"/>
        <v>0</v>
      </c>
      <c r="C12" s="132" t="s">
        <v>70</v>
      </c>
      <c r="D12" s="133">
        <f>IF(D$2=0,"-",AUSSIE!$B12)</f>
        <v>0</v>
      </c>
      <c r="E12" s="133">
        <f>IF(E$2=0,"-",DODO!$B12)</f>
        <v>0</v>
      </c>
      <c r="F12" s="133">
        <f>IF(F$2=0,"-",iiNET!$B12)</f>
        <v>0</v>
      </c>
      <c r="G12" s="133">
        <f>IF(G$2=0,"-",OPTUS!$B12)</f>
        <v>0</v>
      </c>
      <c r="H12" s="133">
        <f>IF(H$2=0,"-",TELSTRA!$B12)</f>
        <v>0</v>
      </c>
      <c r="I12" s="133">
        <f>IF(I$2=0,"-",TPG!$B12)</f>
        <v>0</v>
      </c>
      <c r="J12" s="133" t="s">
        <v>68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9" x14ac:dyDescent="0.2">
      <c r="A13" s="158" t="str">
        <f>REPORT!J4</f>
        <v>MAX. 3 MENU LAYERS</v>
      </c>
      <c r="B13" s="159">
        <f t="shared" si="1"/>
        <v>1</v>
      </c>
      <c r="C13" s="138" t="s">
        <v>70</v>
      </c>
      <c r="D13" s="139">
        <f>IF(D$2=0,"-",AUSSIE!$B13)</f>
        <v>1</v>
      </c>
      <c r="E13" s="139">
        <f>IF(E$2=0,"-",DODO!$B13)</f>
        <v>1</v>
      </c>
      <c r="F13" s="139">
        <f>IF(F$2=0,"-",iiNET!$B13)</f>
        <v>1</v>
      </c>
      <c r="G13" s="139">
        <f>IF(G$2=0,"-",OPTUS!$B13)</f>
        <v>1</v>
      </c>
      <c r="H13" s="139">
        <f>IF(H$2=0,"-",TELSTRA!$B13)</f>
        <v>1</v>
      </c>
      <c r="I13" s="139">
        <f>IF(I$2=0,"-",TPG!$B13)</f>
        <v>1</v>
      </c>
      <c r="J13" s="139" t="s">
        <v>68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9" x14ac:dyDescent="0.2">
      <c r="A14" s="156" t="str">
        <f>REPORT!K4</f>
        <v>MAX. 4 OPTIONS TO SELECTION</v>
      </c>
      <c r="B14" s="157">
        <f t="shared" si="1"/>
        <v>1</v>
      </c>
      <c r="C14" s="132"/>
      <c r="D14" s="133">
        <f>IF(D$2=0,"-",AUSSIE!$B14)</f>
        <v>1</v>
      </c>
      <c r="E14" s="133">
        <f>IF(E$2=0,"-",DODO!$B14)</f>
        <v>1</v>
      </c>
      <c r="F14" s="133">
        <f>IF(F$2=0,"-",iiNET!$B14)</f>
        <v>1</v>
      </c>
      <c r="G14" s="133">
        <f>IF(G$2=0,"-",OPTUS!$B14)</f>
        <v>1</v>
      </c>
      <c r="H14" s="133">
        <f>IF(H$2=0,"-",TELSTRA!$B14)</f>
        <v>1</v>
      </c>
      <c r="I14" s="133">
        <f>IF(I$2=0,"-",TPG!$B14)</f>
        <v>1</v>
      </c>
      <c r="J14" s="133" t="s">
        <v>68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9" x14ac:dyDescent="0.2">
      <c r="A15" s="158" t="str">
        <f>REPORT!L4</f>
        <v>MAX. 2 PRE MENU MESSAGES</v>
      </c>
      <c r="B15" s="159">
        <f t="shared" si="1"/>
        <v>1</v>
      </c>
      <c r="C15" s="138"/>
      <c r="D15" s="139">
        <f>IF(D$2=0,"-",AUSSIE!$B15)</f>
        <v>1</v>
      </c>
      <c r="E15" s="139">
        <f>IF(E$2=0,"-",DODO!$B15)</f>
        <v>1</v>
      </c>
      <c r="F15" s="139">
        <f>IF(F$2=0,"-",iiNET!$B15)</f>
        <v>1</v>
      </c>
      <c r="G15" s="139">
        <f>IF(G$2=0,"-",OPTUS!$B15)</f>
        <v>1</v>
      </c>
      <c r="H15" s="139">
        <f>IF(H$2=0,"-",TELSTRA!$B15)</f>
        <v>1</v>
      </c>
      <c r="I15" s="139">
        <f>IF(I$2=0,"-",TPG!$B15)</f>
        <v>1</v>
      </c>
      <c r="J15" s="139" t="s">
        <v>68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9" x14ac:dyDescent="0.2">
      <c r="A16" s="156" t="str">
        <f>REPORT!M4</f>
        <v>MAX. 2 POST MENU MESSAGES</v>
      </c>
      <c r="B16" s="157">
        <f t="shared" si="1"/>
        <v>1</v>
      </c>
      <c r="C16" s="132"/>
      <c r="D16" s="133">
        <f>IF(D$2=0,"-",AUSSIE!$B16)</f>
        <v>1</v>
      </c>
      <c r="E16" s="133">
        <f>IF(E$2=0,"-",DODO!$B16)</f>
        <v>1</v>
      </c>
      <c r="F16" s="133">
        <f>IF(F$2=0,"-",iiNET!$B16)</f>
        <v>1</v>
      </c>
      <c r="G16" s="133" t="str">
        <f>IF(G$2=0,"-",OPTUS!$B16)</f>
        <v>-</v>
      </c>
      <c r="H16" s="133">
        <f>IF(H$2=0,"-",TELSTRA!$B16)</f>
        <v>1</v>
      </c>
      <c r="I16" s="133">
        <f>IF(I$2=0,"-",TPG!$B16)</f>
        <v>1</v>
      </c>
      <c r="J16" s="133" t="s">
        <v>68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9" x14ac:dyDescent="0.2">
      <c r="A17" s="158" t="str">
        <f>REPORT!N4</f>
        <v>ADVISED WAIT TIME OR QUEUE POSITION</v>
      </c>
      <c r="B17" s="159">
        <f>IF(C$2=0,"-",IFERROR(AVERAGE(D17:AG17), "-"))</f>
        <v>1</v>
      </c>
      <c r="C17" s="138"/>
      <c r="D17" s="139">
        <f>IF(D$2=0,"-",AUSSIE!$B17)</f>
        <v>1</v>
      </c>
      <c r="E17" s="139" t="str">
        <f>IF(E$2=0,"-",DODO!$B17)</f>
        <v>-</v>
      </c>
      <c r="F17" s="139" t="str">
        <f>IF(F$2=0,"-",iiNET!$B17)</f>
        <v>-</v>
      </c>
      <c r="G17" s="139" t="str">
        <f>IF(G$2=0,"-",OPTUS!$B17)</f>
        <v>-</v>
      </c>
      <c r="H17" s="139" t="str">
        <f>IF(H$2=0,"-",TELSTRA!$B17)</f>
        <v>-</v>
      </c>
      <c r="I17" s="139" t="str">
        <f>IF(I$2=0,"-",TPG!$B17)</f>
        <v>-</v>
      </c>
      <c r="J17" s="139" t="s">
        <v>68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9" x14ac:dyDescent="0.2">
      <c r="A18" s="160" t="str">
        <f>REPORT!O4</f>
        <v>NO REDUNDANT MESSAGES</v>
      </c>
      <c r="B18" s="161">
        <f>IF(C$2=0,"-",AVERAGE(D18:AG18))</f>
        <v>0.83333333333333337</v>
      </c>
      <c r="C18" s="144" t="s">
        <v>70</v>
      </c>
      <c r="D18" s="162">
        <f>IF(D$2=0,"-",AUSSIE!$B18)</f>
        <v>0</v>
      </c>
      <c r="E18" s="162">
        <f>IF(E$2=0,"-",DODO!$B18)</f>
        <v>1</v>
      </c>
      <c r="F18" s="162">
        <f>IF(F$2=0,"-",iiNET!$B18)</f>
        <v>1</v>
      </c>
      <c r="G18" s="162">
        <f>IF(G$2=0,"-",OPTUS!$B18)</f>
        <v>1</v>
      </c>
      <c r="H18" s="162">
        <f>IF(H$2=0,"-",TELSTRA!$B18)</f>
        <v>1</v>
      </c>
      <c r="I18" s="162">
        <f>IF(I$2=0,"-",TPG!$B18)</f>
        <v>1</v>
      </c>
      <c r="J18" s="162" t="s">
        <v>68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21" x14ac:dyDescent="0.2">
      <c r="A20" s="124" t="s">
        <v>6</v>
      </c>
      <c r="B20" s="125">
        <f t="shared" ref="B20:B24" si="2">IF(C$2=0,"-",AVERAGE(D20:AG20))</f>
        <v>0.98611111111111116</v>
      </c>
      <c r="C20" s="165">
        <f>AJ23</f>
        <v>0.2</v>
      </c>
      <c r="D20" s="127">
        <f>IF(D$2=0,"-",AUSSIE!$B20)</f>
        <v>1</v>
      </c>
      <c r="E20" s="127">
        <f>IF(E$2=0,"-",DODO!$B20)</f>
        <v>1</v>
      </c>
      <c r="F20" s="127">
        <f>IF(F$2=0,"-",iiNET!$B20)</f>
        <v>1</v>
      </c>
      <c r="G20" s="127">
        <f>IF(G$2=0,"-",OPTUS!$B20)</f>
        <v>1</v>
      </c>
      <c r="H20" s="127">
        <f>IF(H$2=0,"-",TELSTRA!$B20)</f>
        <v>0.91666666666666663</v>
      </c>
      <c r="I20" s="127">
        <f>IF(I$2=0,"-",TPG!$B20)</f>
        <v>1</v>
      </c>
      <c r="J20" s="127" t="s">
        <v>68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79" t="s">
        <v>115</v>
      </c>
      <c r="AJ20" s="380"/>
    </row>
    <row r="21" spans="1:36" ht="19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>
        <f>IF(D$2=0,"-",AUSSIE!$B21)</f>
        <v>1</v>
      </c>
      <c r="E21" s="133">
        <f>IF(E$2=0,"-",DODO!$B21)</f>
        <v>1</v>
      </c>
      <c r="F21" s="133">
        <f>IF(F$2=0,"-",iiNET!$B21)</f>
        <v>1</v>
      </c>
      <c r="G21" s="133">
        <f>IF(G$2=0,"-",OPTUS!$B21)</f>
        <v>1</v>
      </c>
      <c r="H21" s="133">
        <f>IF(H$2=0,"-",TELSTRA!$B21)</f>
        <v>1</v>
      </c>
      <c r="I21" s="133">
        <f>IF(I$2=0,"-",TPG!$B21)</f>
        <v>1</v>
      </c>
      <c r="J21" s="133" t="s">
        <v>68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9" x14ac:dyDescent="0.2">
      <c r="A22" s="136" t="str">
        <f>REPORT!R4</f>
        <v>ACCEPTED ALL RESPONSES &amp; SELECTIONS</v>
      </c>
      <c r="B22" s="137">
        <f t="shared" si="2"/>
        <v>0.94444444444444453</v>
      </c>
      <c r="C22" s="169" t="s">
        <v>70</v>
      </c>
      <c r="D22" s="139">
        <f>IF(D$2=0,"-",AUSSIE!$B22)</f>
        <v>1</v>
      </c>
      <c r="E22" s="139">
        <f>IF(E$2=0,"-",DODO!$B22)</f>
        <v>1</v>
      </c>
      <c r="F22" s="139">
        <f>IF(F$2=0,"-",iiNET!$B22)</f>
        <v>1</v>
      </c>
      <c r="G22" s="139">
        <f>IF(G$2=0,"-",OPTUS!$B22)</f>
        <v>1</v>
      </c>
      <c r="H22" s="139">
        <f>IF(H$2=0,"-",TELSTRA!$B22)</f>
        <v>0.66666666666666663</v>
      </c>
      <c r="I22" s="139">
        <f>IF(I$2=0,"-",TPG!$B22)</f>
        <v>1</v>
      </c>
      <c r="J22" s="139" t="s">
        <v>68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9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>
        <f>IF(D$2=0,"-",AUSSIE!$B23)</f>
        <v>1</v>
      </c>
      <c r="E23" s="133">
        <f>IF(E$2=0,"-",DODO!$B23)</f>
        <v>1</v>
      </c>
      <c r="F23" s="133">
        <f>IF(F$2=0,"-",iiNET!$B23)</f>
        <v>1</v>
      </c>
      <c r="G23" s="133">
        <f>IF(G$2=0,"-",OPTUS!$B23)</f>
        <v>1</v>
      </c>
      <c r="H23" s="133">
        <f>IF(H$2=0,"-",TELSTRA!$B23)</f>
        <v>1</v>
      </c>
      <c r="I23" s="133">
        <f>IF(I$2=0,"-",TPG!$B23)</f>
        <v>1</v>
      </c>
      <c r="J23" s="133" t="s">
        <v>68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9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IF(D$2=0,"-",AUSSIE!$B24)</f>
        <v>1</v>
      </c>
      <c r="E24" s="173">
        <f>IF(E$2=0,"-",DODO!$B24)</f>
        <v>1</v>
      </c>
      <c r="F24" s="173">
        <f>IF(F$2=0,"-",iiNET!$B24)</f>
        <v>1</v>
      </c>
      <c r="G24" s="173">
        <f>IF(G$2=0,"-",OPTUS!$B24)</f>
        <v>1</v>
      </c>
      <c r="H24" s="173">
        <f>IF(H$2=0,"-",TELSTRA!$B24)</f>
        <v>1</v>
      </c>
      <c r="I24" s="173">
        <f>IF(I$2=0,"-",TPG!$B24)</f>
        <v>1</v>
      </c>
      <c r="J24" s="173" t="s">
        <v>68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21" x14ac:dyDescent="0.2">
      <c r="A26" s="124" t="s">
        <v>7</v>
      </c>
      <c r="B26" s="125">
        <f t="shared" ref="B26:B31" si="3">IF(C$2=0,"-",AVERAGE(D26:AG26))</f>
        <v>0.92222222222222217</v>
      </c>
      <c r="C26" s="165">
        <f>AJ24</f>
        <v>0.15</v>
      </c>
      <c r="D26" s="127">
        <f>IF(D$2=0,"-",AUSSIE!$B26)</f>
        <v>0.8</v>
      </c>
      <c r="E26" s="127">
        <f>IF(E$2=0,"-",DODO!$B26)</f>
        <v>1</v>
      </c>
      <c r="F26" s="127">
        <f>IF(F$2=0,"-",iiNET!$B26)</f>
        <v>1</v>
      </c>
      <c r="G26" s="127">
        <f>IF(G$2=0,"-",OPTUS!$B26)</f>
        <v>1</v>
      </c>
      <c r="H26" s="127">
        <f>IF(H$2=0,"-",TELSTRA!$B26)</f>
        <v>0.8</v>
      </c>
      <c r="I26" s="127">
        <f>IF(I$2=0,"-",TPG!$B26)</f>
        <v>0.93333333333333324</v>
      </c>
      <c r="J26" s="127" t="s">
        <v>68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9" x14ac:dyDescent="0.2">
      <c r="A27" s="130" t="str">
        <f>REPORT!V4</f>
        <v>SINGLE VOICEOVER ARTIST</v>
      </c>
      <c r="B27" s="131">
        <f t="shared" si="3"/>
        <v>0.77777777777777779</v>
      </c>
      <c r="C27" s="166" t="s">
        <v>70</v>
      </c>
      <c r="D27" s="133">
        <f>IF(D$2=0,"-",AUSSIE!$B27)</f>
        <v>0</v>
      </c>
      <c r="E27" s="133">
        <f>IF(E$2=0,"-",DODO!$B27)</f>
        <v>1</v>
      </c>
      <c r="F27" s="133">
        <f>IF(F$2=0,"-",iiNET!$B27)</f>
        <v>1</v>
      </c>
      <c r="G27" s="133">
        <f>IF(G$2=0,"-",OPTUS!$B27)</f>
        <v>1</v>
      </c>
      <c r="H27" s="133">
        <f>IF(H$2=0,"-",TELSTRA!$B27)</f>
        <v>1</v>
      </c>
      <c r="I27" s="133">
        <f>IF(I$2=0,"-",TPG!$B27)</f>
        <v>0.66666666666666663</v>
      </c>
      <c r="J27" s="133" t="s">
        <v>68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9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IF(D$2=0,"-",AUSSIE!$B28)</f>
        <v>1</v>
      </c>
      <c r="E28" s="139">
        <f>IF(E$2=0,"-",DODO!$B28)</f>
        <v>1</v>
      </c>
      <c r="F28" s="139">
        <f>IF(F$2=0,"-",iiNET!$B28)</f>
        <v>1</v>
      </c>
      <c r="G28" s="139">
        <f>IF(G$2=0,"-",OPTUS!$B28)</f>
        <v>1</v>
      </c>
      <c r="H28" s="139">
        <f>IF(H$2=0,"-",TELSTRA!$B28)</f>
        <v>0</v>
      </c>
      <c r="I28" s="139">
        <f>IF(I$2=0,"-",TPG!$B28)</f>
        <v>1</v>
      </c>
      <c r="J28" s="139" t="s">
        <v>68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9" x14ac:dyDescent="0.2">
      <c r="A29" s="130" t="str">
        <f>REPORT!X4</f>
        <v>PROFESSIONAL AUDIO RECORDINGS</v>
      </c>
      <c r="B29" s="131">
        <f t="shared" si="3"/>
        <v>1</v>
      </c>
      <c r="C29" s="166"/>
      <c r="D29" s="133">
        <f>IF(D$2=0,"-",AUSSIE!$B29)</f>
        <v>1</v>
      </c>
      <c r="E29" s="133">
        <f>IF(E$2=0,"-",DODO!$B29)</f>
        <v>1</v>
      </c>
      <c r="F29" s="133">
        <f>IF(F$2=0,"-",iiNET!$B29)</f>
        <v>1</v>
      </c>
      <c r="G29" s="133">
        <f>IF(G$2=0,"-",OPTUS!$B29)</f>
        <v>1</v>
      </c>
      <c r="H29" s="133">
        <f>IF(H$2=0,"-",TELSTRA!$B29)</f>
        <v>1</v>
      </c>
      <c r="I29" s="133">
        <f>IF(I$2=0,"-",TPG!$B29)</f>
        <v>1</v>
      </c>
      <c r="J29" s="133" t="s">
        <v>68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9" x14ac:dyDescent="0.2">
      <c r="A30" s="136" t="str">
        <f>REPORT!Y4</f>
        <v>CLEAR &amp; CONCISE OPTIONS</v>
      </c>
      <c r="B30" s="137">
        <f t="shared" si="3"/>
        <v>1</v>
      </c>
      <c r="C30" s="169"/>
      <c r="D30" s="139">
        <f>IF(D$2=0,"-",AUSSIE!$B30)</f>
        <v>1</v>
      </c>
      <c r="E30" s="139">
        <f>IF(E$2=0,"-",DODO!$B30)</f>
        <v>1</v>
      </c>
      <c r="F30" s="139">
        <f>IF(F$2=0,"-",iiNET!$B30)</f>
        <v>1</v>
      </c>
      <c r="G30" s="139">
        <f>IF(G$2=0,"-",OPTUS!$B30)</f>
        <v>1</v>
      </c>
      <c r="H30" s="139">
        <f>IF(H$2=0,"-",TELSTRA!$B30)</f>
        <v>1</v>
      </c>
      <c r="I30" s="139">
        <f>IF(I$2=0,"-",TPG!$B30)</f>
        <v>1</v>
      </c>
      <c r="J30" s="139" t="s">
        <v>68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9" x14ac:dyDescent="0.2">
      <c r="A31" s="142" t="str">
        <f>REPORT!Z4</f>
        <v>CLEAR &amp; CONCISE MESSAGES</v>
      </c>
      <c r="B31" s="143">
        <f t="shared" si="3"/>
        <v>1</v>
      </c>
      <c r="C31" s="178" t="s">
        <v>70</v>
      </c>
      <c r="D31" s="145">
        <f>IF(D$2=0,"-",AUSSIE!$B31)</f>
        <v>1</v>
      </c>
      <c r="E31" s="145">
        <f>IF(E$2=0,"-",DODO!$B31)</f>
        <v>1</v>
      </c>
      <c r="F31" s="145">
        <f>IF(F$2=0,"-",iiNET!$B31)</f>
        <v>1</v>
      </c>
      <c r="G31" s="145">
        <f>IF(G$2=0,"-",OPTUS!$B31)</f>
        <v>1</v>
      </c>
      <c r="H31" s="145">
        <f>IF(H$2=0,"-",TELSTRA!$B31)</f>
        <v>1</v>
      </c>
      <c r="I31" s="145">
        <f>IF(I$2=0,"-",TPG!$B31)</f>
        <v>1</v>
      </c>
      <c r="J31" s="145" t="s">
        <v>68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21" x14ac:dyDescent="0.2">
      <c r="A33" s="179" t="s">
        <v>8</v>
      </c>
      <c r="B33" s="154">
        <f t="shared" ref="B33:B41" si="4">IF(C$2=0,"-",AVERAGE(D33:AG33))</f>
        <v>0.95138888888888884</v>
      </c>
      <c r="C33" s="155">
        <f>AJ25</f>
        <v>0.25</v>
      </c>
      <c r="D33" s="127">
        <f>IF(D$2=0,"-",AUSSIE!$B33)</f>
        <v>0.91666666666666663</v>
      </c>
      <c r="E33" s="127">
        <f>IF(E$2=0,"-",DODO!$B33)</f>
        <v>1</v>
      </c>
      <c r="F33" s="127">
        <f>IF(F$2=0,"-",iiNET!$B33)</f>
        <v>0.91666666666666663</v>
      </c>
      <c r="G33" s="127">
        <f>IF(G$2=0,"-",OPTUS!$B33)</f>
        <v>1</v>
      </c>
      <c r="H33" s="127">
        <f>IF(H$2=0,"-",TELSTRA!$B33)</f>
        <v>0.875</v>
      </c>
      <c r="I33" s="127">
        <f>IF(I$2=0,"-",TPG!$B33)</f>
        <v>1</v>
      </c>
      <c r="J33" s="127" t="s">
        <v>68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9" x14ac:dyDescent="0.2">
      <c r="A34" s="180" t="str">
        <f>REPORT!AB4</f>
        <v>NAVIGATION TIME &lt;= 30 secs</v>
      </c>
      <c r="B34" s="157">
        <f t="shared" si="4"/>
        <v>0.77777777777777768</v>
      </c>
      <c r="C34" s="132" t="s">
        <v>70</v>
      </c>
      <c r="D34" s="133">
        <f>IF(D$2=0,"-",AUSSIE!$B35)</f>
        <v>1</v>
      </c>
      <c r="E34" s="133">
        <f>IF(E$2=0,"-",DODO!$B35)</f>
        <v>1</v>
      </c>
      <c r="F34" s="133">
        <f>IF(F$2=0,"-",iiNET!$B35)</f>
        <v>0.66666666666666663</v>
      </c>
      <c r="G34" s="133">
        <f>IF(G$2=0,"-",OPTUS!$B35)</f>
        <v>1</v>
      </c>
      <c r="H34" s="133">
        <f>IF(H$2=0,"-",TELSTRA!$B35)</f>
        <v>0</v>
      </c>
      <c r="I34" s="133">
        <f>IF(I$2=0,"-",TPG!$B35)</f>
        <v>1</v>
      </c>
      <c r="J34" s="133" t="s">
        <v>68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9" x14ac:dyDescent="0.2">
      <c r="A35" s="182" t="str">
        <f>REPORT!AC4</f>
        <v>NAVIGATION TIME &lt;= 1 MIN</v>
      </c>
      <c r="B35" s="159">
        <f t="shared" si="4"/>
        <v>1</v>
      </c>
      <c r="C35" s="138" t="s">
        <v>70</v>
      </c>
      <c r="D35" s="139">
        <f>IF(D$2=0,"-",AUSSIE!$B36)</f>
        <v>1</v>
      </c>
      <c r="E35" s="139">
        <f>IF(E$2=0,"-",DODO!$B36)</f>
        <v>1</v>
      </c>
      <c r="F35" s="139">
        <f>IF(F$2=0,"-",iiNET!$B36)</f>
        <v>1</v>
      </c>
      <c r="G35" s="139">
        <f>IF(G$2=0,"-",OPTUS!$B36)</f>
        <v>1</v>
      </c>
      <c r="H35" s="139">
        <f>IF(H$2=0,"-",TELSTRA!$B36)</f>
        <v>1</v>
      </c>
      <c r="I35" s="139">
        <f>IF(I$2=0,"-",TPG!$B36)</f>
        <v>1</v>
      </c>
      <c r="J35" s="139" t="s">
        <v>68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9" x14ac:dyDescent="0.2">
      <c r="A36" s="180" t="str">
        <f>REPORT!AD4</f>
        <v>TOTAL MESSAGE TIME &lt;= 30 SECS</v>
      </c>
      <c r="B36" s="157">
        <f t="shared" si="4"/>
        <v>1</v>
      </c>
      <c r="C36" s="132"/>
      <c r="D36" s="133">
        <f>IF(D$2=0,"-",AUSSIE!$B34)</f>
        <v>1</v>
      </c>
      <c r="E36" s="133">
        <f>IF(E$2=0,"-",DODO!$B34)</f>
        <v>1</v>
      </c>
      <c r="F36" s="133">
        <f>IF(F$2=0,"-",iiNET!$B34)</f>
        <v>1</v>
      </c>
      <c r="G36" s="133">
        <f>IF(G$2=0,"-",OPTUS!$B34)</f>
        <v>1</v>
      </c>
      <c r="H36" s="133">
        <f>IF(H$2=0,"-",TELSTRA!$B34)</f>
        <v>1</v>
      </c>
      <c r="I36" s="133">
        <f>IF(I$2=0,"-",TPG!$B34)</f>
        <v>1</v>
      </c>
      <c r="J36" s="133" t="s">
        <v>68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9" x14ac:dyDescent="0.2">
      <c r="A37" s="182" t="str">
        <f>REPORT!AE4</f>
        <v>WAIT TIME &lt;= 10 SECS</v>
      </c>
      <c r="B37" s="159">
        <f t="shared" si="4"/>
        <v>0.88888888888888884</v>
      </c>
      <c r="C37" s="138"/>
      <c r="D37" s="139">
        <f>IF(D$2=0,"-",AUSSIE!$B37)</f>
        <v>0.66666666666666663</v>
      </c>
      <c r="E37" s="139">
        <f>IF(E$2=0,"-",DODO!$B37)</f>
        <v>1</v>
      </c>
      <c r="F37" s="139">
        <f>IF(F$2=0,"-",iiNET!$B37)</f>
        <v>0.66666666666666663</v>
      </c>
      <c r="G37" s="139">
        <f>IF(G$2=0,"-",OPTUS!$B37)</f>
        <v>1</v>
      </c>
      <c r="H37" s="139">
        <f>IF(H$2=0,"-",TELSTRA!$B37)</f>
        <v>1</v>
      </c>
      <c r="I37" s="139">
        <f>IF(I$2=0,"-",TPG!$B37)</f>
        <v>1</v>
      </c>
      <c r="J37" s="139" t="s">
        <v>68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9" x14ac:dyDescent="0.2">
      <c r="A38" s="180" t="str">
        <f>REPORT!AF4</f>
        <v>WAIT TIME &lt;= 30 SECS</v>
      </c>
      <c r="B38" s="157">
        <f t="shared" si="4"/>
        <v>0.94444444444444431</v>
      </c>
      <c r="C38" s="132"/>
      <c r="D38" s="133">
        <f>IF(D$2=0,"-",AUSSIE!$B38)</f>
        <v>0.66666666666666663</v>
      </c>
      <c r="E38" s="133">
        <f>IF(E$2=0,"-",DODO!$B38)</f>
        <v>1</v>
      </c>
      <c r="F38" s="133">
        <f>IF(F$2=0,"-",iiNET!$B38)</f>
        <v>1</v>
      </c>
      <c r="G38" s="133">
        <f>IF(G$2=0,"-",OPTUS!$B38)</f>
        <v>1</v>
      </c>
      <c r="H38" s="133">
        <f>IF(H$2=0,"-",TELSTRA!$B38)</f>
        <v>1</v>
      </c>
      <c r="I38" s="133">
        <f>IF(I$2=0,"-",TPG!$B38)</f>
        <v>1</v>
      </c>
      <c r="J38" s="133" t="s">
        <v>68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9" x14ac:dyDescent="0.2">
      <c r="A39" s="182" t="str">
        <f>REPORT!AG4</f>
        <v>WAIT TIME &lt;= 2 MINS</v>
      </c>
      <c r="B39" s="159">
        <f t="shared" si="4"/>
        <v>1</v>
      </c>
      <c r="C39" s="138"/>
      <c r="D39" s="139">
        <f>IF(D$2=0,"-",AUSSIE!$B39)</f>
        <v>1</v>
      </c>
      <c r="E39" s="139">
        <f>IF(E$2=0,"-",DODO!$B39)</f>
        <v>1</v>
      </c>
      <c r="F39" s="139">
        <f>IF(F$2=0,"-",iiNET!$B39)</f>
        <v>1</v>
      </c>
      <c r="G39" s="139">
        <f>IF(G$2=0,"-",OPTUS!$B39)</f>
        <v>1</v>
      </c>
      <c r="H39" s="139">
        <f>IF(H$2=0,"-",TELSTRA!$B39)</f>
        <v>1</v>
      </c>
      <c r="I39" s="139">
        <f>IF(I$2=0,"-",TPG!$B39)</f>
        <v>1</v>
      </c>
      <c r="J39" s="139" t="s">
        <v>68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9" x14ac:dyDescent="0.2">
      <c r="A40" s="180" t="str">
        <f>REPORT!AH4</f>
        <v>WAIT TIME &lt;= 5 MINS</v>
      </c>
      <c r="B40" s="157">
        <f t="shared" si="4"/>
        <v>1</v>
      </c>
      <c r="C40" s="132" t="s">
        <v>70</v>
      </c>
      <c r="D40" s="133">
        <f>IF(D$2=0,"-",AUSSIE!$B40)</f>
        <v>1</v>
      </c>
      <c r="E40" s="133">
        <f>IF(E$2=0,"-",DODO!$B40)</f>
        <v>1</v>
      </c>
      <c r="F40" s="133">
        <f>IF(F$2=0,"-",iiNET!$B40)</f>
        <v>1</v>
      </c>
      <c r="G40" s="133">
        <f>IF(G$2=0,"-",OPTUS!$B40)</f>
        <v>1</v>
      </c>
      <c r="H40" s="133">
        <f>IF(H$2=0,"-",TELSTRA!$B40)</f>
        <v>1</v>
      </c>
      <c r="I40" s="133">
        <f>IF(I$2=0,"-",TPG!$B40)</f>
        <v>1</v>
      </c>
      <c r="J40" s="133" t="s">
        <v>68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9" x14ac:dyDescent="0.2">
      <c r="A41" s="184" t="str">
        <f>REPORT!AI4</f>
        <v>WAIT TIME &lt; 10 MINS</v>
      </c>
      <c r="B41" s="185">
        <f t="shared" si="4"/>
        <v>1</v>
      </c>
      <c r="C41" s="186" t="s">
        <v>70</v>
      </c>
      <c r="D41" s="187">
        <f>IF(D$2=0,"-",AUSSIE!$B41)</f>
        <v>1</v>
      </c>
      <c r="E41" s="187">
        <f>IF(E$2=0,"-",DODO!$B41)</f>
        <v>1</v>
      </c>
      <c r="F41" s="187">
        <f>IF(F$2=0,"-",iiNET!$B41)</f>
        <v>1</v>
      </c>
      <c r="G41" s="187">
        <f>IF(G$2=0,"-",OPTUS!$B41)</f>
        <v>1</v>
      </c>
      <c r="H41" s="187">
        <f>IF(H$2=0,"-",TELSTRA!$B41)</f>
        <v>1</v>
      </c>
      <c r="I41" s="187">
        <f>IF(I$2=0,"-",TPG!$B41)</f>
        <v>1</v>
      </c>
      <c r="J41" s="187" t="s">
        <v>68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21" x14ac:dyDescent="0.2">
      <c r="A43" s="192" t="str">
        <f>REPORT!AK4</f>
        <v>OVERALL % ACCESS DEDUCTIONS</v>
      </c>
      <c r="B43" s="193">
        <f t="shared" ref="B43:B52" si="5">IF(C$2=0,"-",AVERAGE(D43:AG43))</f>
        <v>0</v>
      </c>
      <c r="C43" s="194" t="s">
        <v>116</v>
      </c>
      <c r="D43" s="195">
        <f>IF(D$2=0,"-",AUSSIE!$B43)</f>
        <v>0</v>
      </c>
      <c r="E43" s="195">
        <f>IF(E$2=0,"-",DODO!$B43)</f>
        <v>0</v>
      </c>
      <c r="F43" s="195">
        <f>IF(F$2=0,"-",iiNET!$B43)</f>
        <v>0</v>
      </c>
      <c r="G43" s="195">
        <f>IF(G$2=0,"-",OPTUS!$B43)</f>
        <v>0</v>
      </c>
      <c r="H43" s="195">
        <f>IF(H$2=0,"-",$BH43)</f>
        <v>0</v>
      </c>
      <c r="I43" s="195">
        <f>IF(I$2=0,"-",TPG!$B43)</f>
        <v>0</v>
      </c>
      <c r="J43" s="196" t="s">
        <v>68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9" x14ac:dyDescent="0.2">
      <c r="A44" s="180" t="str">
        <f>REPORT!AL4</f>
        <v>NO ACCOUNT ID REQUEST OPTION</v>
      </c>
      <c r="B44" s="157">
        <f t="shared" si="5"/>
        <v>0.16666666666666666</v>
      </c>
      <c r="C44" s="198">
        <v>-0.1</v>
      </c>
      <c r="D44" s="199">
        <f>IF(D$2=0,"-",AUSSIE!$B44)</f>
        <v>0</v>
      </c>
      <c r="E44" s="199">
        <f>IF(E$2=0,"-",DODO!$B44)</f>
        <v>0</v>
      </c>
      <c r="F44" s="199">
        <f>IF(F$2=0,"-",iiNET!$B44)</f>
        <v>0</v>
      </c>
      <c r="G44" s="199">
        <f>IF(G$2=0,"-",OPTUS!$B44)</f>
        <v>0</v>
      </c>
      <c r="H44" s="199">
        <f>IF(H$2=0,"-",TELSTRA!$B44)</f>
        <v>1</v>
      </c>
      <c r="I44" s="199">
        <f>IF(I$2=0,"-",TPG!$B44)</f>
        <v>0</v>
      </c>
      <c r="J44" s="199" t="s">
        <v>68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9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IF(D$2=0,"-",AUSSIE!$B45)</f>
        <v>0</v>
      </c>
      <c r="E45" s="139">
        <f>IF(E$2=0,"-",DODO!$B45)</f>
        <v>0</v>
      </c>
      <c r="F45" s="139">
        <f>IF(F$2=0,"-",iiNET!$B45)</f>
        <v>0</v>
      </c>
      <c r="G45" s="139">
        <f>IF(G$2=0,"-",OPTUS!$B45)</f>
        <v>0</v>
      </c>
      <c r="H45" s="139">
        <f>IF(H$2=0,"-",TELSTRA!$B45)</f>
        <v>0</v>
      </c>
      <c r="I45" s="139">
        <f>IF(I$2=0,"-",TPG!$B45)</f>
        <v>0</v>
      </c>
      <c r="J45" s="139" t="s">
        <v>68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9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IF(D$2=0,"-",AUSSIE!$B46)</f>
        <v>0</v>
      </c>
      <c r="E46" s="133">
        <f>IF(E$2=0,"-",DODO!$B46)</f>
        <v>0</v>
      </c>
      <c r="F46" s="133">
        <f>IF(F$2=0,"-",iiNET!$B46)</f>
        <v>0</v>
      </c>
      <c r="G46" s="133">
        <f>IF(G$2=0,"-",OPTUS!$B46)</f>
        <v>0</v>
      </c>
      <c r="H46" s="133">
        <f>IF(H$2=0,"-",TELSTRA!$B46)</f>
        <v>0</v>
      </c>
      <c r="I46" s="133">
        <f>IF(I$2=0,"-",TPG!$B46)</f>
        <v>0</v>
      </c>
      <c r="J46" s="133" t="s">
        <v>68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9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IF(D$2=0,"-",AUSSIE!$B47)</f>
        <v>0</v>
      </c>
      <c r="E47" s="139">
        <f>IF(E$2=0,"-",DODO!$B47)</f>
        <v>0</v>
      </c>
      <c r="F47" s="139">
        <f>IF(F$2=0,"-",iiNET!$B47)</f>
        <v>0</v>
      </c>
      <c r="G47" s="139">
        <f>IF(G$2=0,"-",OPTUS!$B47)</f>
        <v>0</v>
      </c>
      <c r="H47" s="139">
        <f>IF(H$2=0,"-",TELSTRA!$B47)</f>
        <v>0</v>
      </c>
      <c r="I47" s="139">
        <f>IF(I$2=0,"-",TPG!$B47)</f>
        <v>0</v>
      </c>
      <c r="J47" s="139" t="s">
        <v>68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9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IF(D$2=0,"-",AUSSIE!$B48)</f>
        <v>0</v>
      </c>
      <c r="E48" s="133">
        <f>IF(E$2=0,"-",DODO!$B48)</f>
        <v>0</v>
      </c>
      <c r="F48" s="133">
        <f>IF(F$2=0,"-",iiNET!$B48)</f>
        <v>0</v>
      </c>
      <c r="G48" s="133">
        <f>IF(G$2=0,"-",OPTUS!$B48)</f>
        <v>0</v>
      </c>
      <c r="H48" s="133">
        <f>IF(H$2=0,"-",TELSTRA!$B48)</f>
        <v>0</v>
      </c>
      <c r="I48" s="133">
        <f>IF(I$2=0,"-",TPG!$B48)</f>
        <v>0</v>
      </c>
      <c r="J48" s="133" t="s">
        <v>68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9" x14ac:dyDescent="0.2">
      <c r="A49" s="182" t="str">
        <f>REPORT!AQ4</f>
        <v>EXCESSIVE QUEUE MESSAGING (repeats 0-30 secs)</v>
      </c>
      <c r="B49" s="159">
        <f t="shared" si="5"/>
        <v>0</v>
      </c>
      <c r="C49" s="201">
        <v>-0.2</v>
      </c>
      <c r="D49" s="139">
        <f>IF(D$2=0,"-",AUSSIE!$B49)</f>
        <v>0</v>
      </c>
      <c r="E49" s="139">
        <f>IF(E$2=0,"-",DODO!$B49)</f>
        <v>0</v>
      </c>
      <c r="F49" s="139">
        <f>IF(F$2=0,"-",iiNET!$B49)</f>
        <v>0</v>
      </c>
      <c r="G49" s="139">
        <f>IF(G$2=0,"-",OPTUS!$B49)</f>
        <v>0</v>
      </c>
      <c r="H49" s="139">
        <f>IF(H$2=0,"-",TELSTRA!$B49)</f>
        <v>0</v>
      </c>
      <c r="I49" s="139">
        <f>IF(I$2=0,"-",TPG!$B49)</f>
        <v>0</v>
      </c>
      <c r="J49" s="139" t="s">
        <v>68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9" x14ac:dyDescent="0.2">
      <c r="A50" s="180" t="str">
        <f>REPORT!AR4</f>
        <v>EXCESSIVE QUEUE MESSAGING (repeats 30-60 secs)</v>
      </c>
      <c r="B50" s="157">
        <f t="shared" si="5"/>
        <v>0</v>
      </c>
      <c r="C50" s="202">
        <v>-0.1</v>
      </c>
      <c r="D50" s="133">
        <f>IF(D$2=0,"-",AUSSIE!$B50)</f>
        <v>0</v>
      </c>
      <c r="E50" s="133">
        <f>IF(E$2=0,"-",DODO!$B50)</f>
        <v>0</v>
      </c>
      <c r="F50" s="133">
        <f>IF(F$2=0,"-",iiNET!$B50)</f>
        <v>0</v>
      </c>
      <c r="G50" s="133">
        <f>IF(G$2=0,"-",OPTUS!$B50)</f>
        <v>0</v>
      </c>
      <c r="H50" s="133">
        <f>IF(H$2=0,"-",TELSTRA!$B50)</f>
        <v>0</v>
      </c>
      <c r="I50" s="133">
        <f>IF(I$2=0,"-",TPG!$B50)</f>
        <v>0</v>
      </c>
      <c r="J50" s="133" t="s">
        <v>68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9" x14ac:dyDescent="0.2">
      <c r="A51" s="203" t="str">
        <f>REPORT!AS4</f>
        <v>NOT ANSWERED IN TIME</v>
      </c>
      <c r="B51" s="204">
        <f t="shared" si="5"/>
        <v>5.5555555555555552E-2</v>
      </c>
      <c r="C51" s="205">
        <v>-0.5</v>
      </c>
      <c r="D51" s="206">
        <f>IF(D$2=0,"-",AUSSIE!$B51)</f>
        <v>0</v>
      </c>
      <c r="E51" s="206">
        <f>IF(E$2=0,"-",DODO!$B51)</f>
        <v>0</v>
      </c>
      <c r="F51" s="206">
        <f>IF(F$2=0,"-",iiNET!$B51)</f>
        <v>0</v>
      </c>
      <c r="G51" s="206">
        <f>IF(G$2=0,"-",OPTUS!$B51)</f>
        <v>0</v>
      </c>
      <c r="H51" s="206">
        <f>IF(H$2=0,"-",TELSTRA!$B51)</f>
        <v>0.33333333333333331</v>
      </c>
      <c r="I51" s="206">
        <f>IF(I$2=0,"-",TPG!$B51)</f>
        <v>0</v>
      </c>
      <c r="J51" s="206" t="s">
        <v>68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9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IF(D$2=0,"-",AUSSIE!$B52)</f>
        <v>0</v>
      </c>
      <c r="E52" s="211">
        <f>IF(E$2=0,"-",DODO!$B52)</f>
        <v>0</v>
      </c>
      <c r="F52" s="211">
        <f>IF(F$2=0,"-",iiNET!$B52)</f>
        <v>0</v>
      </c>
      <c r="G52" s="211">
        <f>IF(G$2=0,"-",OPTUS!$B52)</f>
        <v>0</v>
      </c>
      <c r="H52" s="211">
        <f>IF(H$2=0,"-",TELSTRA!$B52)</f>
        <v>0</v>
      </c>
      <c r="I52" s="211">
        <f>IF(I$2=0,"-",TPG!$B52)</f>
        <v>0</v>
      </c>
      <c r="J52" s="211" t="s">
        <v>68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24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9" x14ac:dyDescent="0.2">
      <c r="A55" s="222" t="str">
        <f>REPORT!AV4</f>
        <v>CALL ANSWERED-ACCESS</v>
      </c>
      <c r="B55" s="223">
        <f t="shared" ref="B55:B59" si="6">IF(C$2=0,"-",AVERAGE(D55:AG55))</f>
        <v>0.94444444444444453</v>
      </c>
      <c r="C55" s="224" t="s">
        <v>70</v>
      </c>
      <c r="D55" s="225">
        <f>IF(D$2=0,"-",AUSSIE!$B55)</f>
        <v>1</v>
      </c>
      <c r="E55" s="225">
        <f>IF(E$2=0,"-",DODO!$B55)</f>
        <v>1</v>
      </c>
      <c r="F55" s="225">
        <f>IF(F$2=0,"-",iiNET!$B55)</f>
        <v>1</v>
      </c>
      <c r="G55" s="225">
        <f>IF(G$2=0,"-",OPTUS!$B55)</f>
        <v>1</v>
      </c>
      <c r="H55" s="225">
        <f>IF(H$2=0,"-",TELSTRA!$B55)</f>
        <v>0.66666666666666663</v>
      </c>
      <c r="I55" s="225">
        <f>IF(I$2=0,"-",TPG!$B55)</f>
        <v>1</v>
      </c>
      <c r="J55" s="226" t="s">
        <v>68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9" x14ac:dyDescent="0.2">
      <c r="A56" s="180" t="str">
        <f>REPORT!AW4</f>
        <v>MENU IVR</v>
      </c>
      <c r="B56" s="228">
        <f t="shared" si="6"/>
        <v>0.44444444444444448</v>
      </c>
      <c r="C56" s="229" t="s">
        <v>70</v>
      </c>
      <c r="D56" s="199">
        <f>IF(D$2=0,"-",AUSSIE!$B56)</f>
        <v>1</v>
      </c>
      <c r="E56" s="199">
        <f>IF(E$2=0,"-",DODO!$B56)</f>
        <v>1</v>
      </c>
      <c r="F56" s="199">
        <f>IF(F$2=0,"-",iiNET!$B56)</f>
        <v>0.33333333333333331</v>
      </c>
      <c r="G56" s="199">
        <f>IF(G$2=0,"-",OPTUS!$B56)</f>
        <v>0</v>
      </c>
      <c r="H56" s="199">
        <f>IF(H$2=0,"-",TELSTRA!$B56)</f>
        <v>0</v>
      </c>
      <c r="I56" s="199">
        <f>IF(I$2=0,"-",TPG!$B56)</f>
        <v>0.33333333333333331</v>
      </c>
      <c r="J56" s="199" t="s">
        <v>68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9" x14ac:dyDescent="0.2">
      <c r="A57" s="182" t="str">
        <f>REPORT!AX4</f>
        <v>SPEECH IVR</v>
      </c>
      <c r="B57" s="230">
        <f t="shared" si="6"/>
        <v>0.55555555555555547</v>
      </c>
      <c r="C57" s="231" t="s">
        <v>70</v>
      </c>
      <c r="D57" s="139">
        <f>IF(D$2=0,"-",AUSSIE!$B57)</f>
        <v>0</v>
      </c>
      <c r="E57" s="139">
        <f>IF(E$2=0,"-",DODO!$B57)</f>
        <v>0</v>
      </c>
      <c r="F57" s="139">
        <f>IF(F$2=0,"-",iiNET!$B57)</f>
        <v>0.66666666666666663</v>
      </c>
      <c r="G57" s="139">
        <f>IF(G$2=0,"-",OPTUS!$B57)</f>
        <v>1</v>
      </c>
      <c r="H57" s="139">
        <f>IF(H$2=0,"-",TELSTRA!$B57)</f>
        <v>1</v>
      </c>
      <c r="I57" s="139">
        <f>IF(I$2=0,"-",TPG!$B57)</f>
        <v>0.66666666666666663</v>
      </c>
      <c r="J57" s="139" t="s">
        <v>68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9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IF(D$2=0,"-",AUSSIE!$B58)</f>
        <v>0</v>
      </c>
      <c r="E58" s="133">
        <f>IF(E$2=0,"-",DODO!$B58)</f>
        <v>0</v>
      </c>
      <c r="F58" s="133">
        <f>IF(F$2=0,"-",iiNET!$B58)</f>
        <v>0</v>
      </c>
      <c r="G58" s="133">
        <f>IF(G$2=0,"-",OPTUS!$B58)</f>
        <v>0</v>
      </c>
      <c r="H58" s="133">
        <f>IF(H$2=0,"-",TELSTRA!$B58)</f>
        <v>0</v>
      </c>
      <c r="I58" s="133">
        <f>IF(I$2=0,"-",TPG!$B58)</f>
        <v>0</v>
      </c>
      <c r="J58" s="133" t="s">
        <v>68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9" x14ac:dyDescent="0.2">
      <c r="A59" s="182" t="str">
        <f>REPORT!AZ4</f>
        <v>NUMBER OF MENU LAYERS</v>
      </c>
      <c r="B59" s="233">
        <f t="shared" si="6"/>
        <v>1.9444444444444444</v>
      </c>
      <c r="C59" s="231" t="s">
        <v>70</v>
      </c>
      <c r="D59" s="234">
        <f>IF(D$2=0,"-",AUSSIE!$B59)</f>
        <v>2</v>
      </c>
      <c r="E59" s="234">
        <f>IF(E$2=0,"-",DODO!$B59)</f>
        <v>2</v>
      </c>
      <c r="F59" s="234">
        <f>IF(F$2=0,"-",iiNET!$B59)</f>
        <v>2.6666666666666665</v>
      </c>
      <c r="G59" s="234">
        <f>IF(G$2=0,"-",OPTUS!$B59)</f>
        <v>1</v>
      </c>
      <c r="H59" s="234">
        <f>IF(H$2=0,"-",TELSTRA!$B59)</f>
        <v>2.6666666666666665</v>
      </c>
      <c r="I59" s="234">
        <f>IF(I$2=0,"-",TPG!$B59)</f>
        <v>1.3333333333333333</v>
      </c>
      <c r="J59" s="139" t="s">
        <v>68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9" x14ac:dyDescent="0.2">
      <c r="A60" s="180" t="str">
        <f>REPORT!BA4</f>
        <v>ACCOUNT ID REQUEST</v>
      </c>
      <c r="B60" s="232">
        <f t="shared" ref="B60:B62" si="7">IF(C$2=0,"-",IFERROR(AVERAGE(D60:AG60), "-"))</f>
        <v>0.16666666666666666</v>
      </c>
      <c r="C60" s="231"/>
      <c r="D60" s="133">
        <f>IF(D$2=0,"-",AUSSIE!$B60)</f>
        <v>0</v>
      </c>
      <c r="E60" s="133">
        <f>IF(E$2=0,"-",DODO!$B60)</f>
        <v>0</v>
      </c>
      <c r="F60" s="133">
        <f>IF(F$2=0,"-",iiNET!$B60)</f>
        <v>0</v>
      </c>
      <c r="G60" s="133">
        <f>IF(G$2=0,"-",OPTUS!$B60)</f>
        <v>0</v>
      </c>
      <c r="H60" s="133">
        <f>IF(H$2=0,"-",TELSTRA!$B60)</f>
        <v>1</v>
      </c>
      <c r="I60" s="133">
        <f>IF(I$2=0,"-",TPG!$B60)</f>
        <v>0</v>
      </c>
      <c r="J60" s="133" t="s">
        <v>68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9" x14ac:dyDescent="0.2">
      <c r="A61" s="182" t="str">
        <f>REPORT!BB4</f>
        <v>CALLBACKS OFFERED FOR DELAYS</v>
      </c>
      <c r="B61" s="230" t="str">
        <f t="shared" si="7"/>
        <v>-</v>
      </c>
      <c r="C61" s="231"/>
      <c r="D61" s="139" t="str">
        <f>IF(D$2=0,"-",AUSSIE!$B61)</f>
        <v>-</v>
      </c>
      <c r="E61" s="139" t="str">
        <f>IF(E$2=0,"-",DODO!$B61)</f>
        <v>-</v>
      </c>
      <c r="F61" s="139" t="str">
        <f>IF(F$2=0,"-",iiNET!$B61)</f>
        <v>-</v>
      </c>
      <c r="G61" s="139" t="str">
        <f>IF(G$2=0,"-",OPTUS!$B61)</f>
        <v>-</v>
      </c>
      <c r="H61" s="139" t="str">
        <f>IF(H$2=0,"-",TELSTRA!$B61)</f>
        <v>-</v>
      </c>
      <c r="I61" s="139" t="str">
        <f>IF(I$2=0,"-",TPG!$B61)</f>
        <v>-</v>
      </c>
      <c r="J61" s="139" t="s">
        <v>68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9" x14ac:dyDescent="0.2">
      <c r="A62" s="180" t="str">
        <f>REPORT!BC4</f>
        <v>CALLBACK OFFERED AT START</v>
      </c>
      <c r="B62" s="232" t="str">
        <f t="shared" si="7"/>
        <v>-</v>
      </c>
      <c r="C62" s="231"/>
      <c r="D62" s="133" t="str">
        <f>IF(D$2=0,"-",AUSSIE!$B62)</f>
        <v>-</v>
      </c>
      <c r="E62" s="133" t="str">
        <f>IF(E$2=0,"-",DODO!$B62)</f>
        <v>-</v>
      </c>
      <c r="F62" s="133" t="str">
        <f>IF(F$2=0,"-",iiNET!$B62)</f>
        <v>-</v>
      </c>
      <c r="G62" s="133" t="str">
        <f>IF(G$2=0,"-",OPTUS!$B62)</f>
        <v>-</v>
      </c>
      <c r="H62" s="133" t="str">
        <f>IF(H$2=0,"-",TELSTRA!$B62)</f>
        <v>-</v>
      </c>
      <c r="I62" s="133" t="str">
        <f>IF(I$2=0,"-",TPG!$B62)</f>
        <v>-</v>
      </c>
      <c r="J62" s="133" t="s">
        <v>68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9" x14ac:dyDescent="0.2">
      <c r="A63" s="182" t="str">
        <f>REPORT!BD4</f>
        <v>PRE MENU MESSAGE TIME</v>
      </c>
      <c r="B63" s="235">
        <f t="shared" ref="B63:B70" si="8">IF(C$2=0,"-",AVERAGE(D63:AG63))</f>
        <v>8.8734567901234578E-5</v>
      </c>
      <c r="C63" s="231" t="s">
        <v>70</v>
      </c>
      <c r="D63" s="236">
        <f>IF(D$2=0,"-",AUSSIE!$B76)</f>
        <v>1.273148148148148E-4</v>
      </c>
      <c r="E63" s="236">
        <f>IF(E$2=0,"-",DODO!$B76)</f>
        <v>3.4722222222222222E-5</v>
      </c>
      <c r="F63" s="236">
        <f>IF(F$2=0,"-",iiNET!$B76)</f>
        <v>3.4722222222222222E-5</v>
      </c>
      <c r="G63" s="236">
        <f>IF(G$2=0,"-",OPTUS!$B76)</f>
        <v>2.3148148148148146E-4</v>
      </c>
      <c r="H63" s="236">
        <f>IF(H$2=0,"-",TELSTRA!$B76)</f>
        <v>6.9444444444444444E-5</v>
      </c>
      <c r="I63" s="236">
        <f>IF(I$2=0,"-",TPG!$B76)</f>
        <v>3.4722222222222222E-5</v>
      </c>
      <c r="J63" s="236" t="s">
        <v>68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9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IF(D$2=0,"-",AUSSIE!$B77)</f>
        <v>0</v>
      </c>
      <c r="E64" s="236">
        <f>IF(E$2=0,"-",DODO!$B77)</f>
        <v>0</v>
      </c>
      <c r="F64" s="236">
        <f>IF(F$2=0,"-",iiNET!$B77)</f>
        <v>0</v>
      </c>
      <c r="G64" s="236">
        <f>IF(G$2=0,"-",OPTUS!$B77)</f>
        <v>0</v>
      </c>
      <c r="H64" s="236">
        <f>IF(H$2=0,"-",TELSTRA!$B77)</f>
        <v>0</v>
      </c>
      <c r="I64" s="236">
        <f>IF(I$2=0,"-",TPG!$B77)</f>
        <v>0</v>
      </c>
      <c r="J64" s="239" t="s">
        <v>68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9" x14ac:dyDescent="0.2">
      <c r="A65" s="182" t="str">
        <f>REPORT!BF4</f>
        <v>POST MENU MESSAGE TIME</v>
      </c>
      <c r="B65" s="235">
        <f t="shared" si="8"/>
        <v>7.3945473251028803E-5</v>
      </c>
      <c r="C65" s="231"/>
      <c r="D65" s="236">
        <f>IF(D$2=0,"-",AUSSIE!$B78)</f>
        <v>1.1574074074074058E-5</v>
      </c>
      <c r="E65" s="236">
        <f>IF(E$2=0,"-",DODO!$B78)</f>
        <v>9.6450617283950571E-5</v>
      </c>
      <c r="F65" s="236">
        <f>IF(F$2=0,"-",iiNET!$B78)</f>
        <v>1.0416666666666665E-4</v>
      </c>
      <c r="G65" s="236">
        <f>IF(G$2=0,"-",OPTUS!$B78)</f>
        <v>0</v>
      </c>
      <c r="H65" s="236">
        <f>IF(H$2=0,"-",TELSTRA!$B78)</f>
        <v>9.2592592592592574E-5</v>
      </c>
      <c r="I65" s="236">
        <f>IF(I$2=0,"-",TPG!$B78)</f>
        <v>1.3888888888888889E-4</v>
      </c>
      <c r="J65" s="236" t="s">
        <v>68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9" x14ac:dyDescent="0.2">
      <c r="A66" s="180" t="str">
        <f>REPORT!BG4</f>
        <v>TOTAL MESSAGE TIME</v>
      </c>
      <c r="B66" s="238">
        <f t="shared" si="8"/>
        <v>1.6268004115226338E-4</v>
      </c>
      <c r="C66" s="231" t="s">
        <v>70</v>
      </c>
      <c r="D66" s="236">
        <f>IF(D$2=0,"-",AUSSIE!$B79)</f>
        <v>1.3888888888888886E-4</v>
      </c>
      <c r="E66" s="236">
        <f>IF(E$2=0,"-",DODO!$B79)</f>
        <v>1.3117283950617281E-4</v>
      </c>
      <c r="F66" s="236">
        <f>IF(F$2=0,"-",iiNET!$B79)</f>
        <v>1.3888888888888889E-4</v>
      </c>
      <c r="G66" s="236">
        <f>IF(G$2=0,"-",OPTUS!$B79)</f>
        <v>2.3148148148148146E-4</v>
      </c>
      <c r="H66" s="236">
        <f>IF(H$2=0,"-",TELSTRA!$B79)</f>
        <v>1.6203703703703703E-4</v>
      </c>
      <c r="I66" s="236">
        <f>IF(I$2=0,"-",TPG!$B79)</f>
        <v>1.7361111111111112E-4</v>
      </c>
      <c r="J66" s="239" t="s">
        <v>68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9" x14ac:dyDescent="0.2">
      <c r="A67" s="182" t="str">
        <f>REPORT!BH4</f>
        <v>MENU NAVIGATION TIME</v>
      </c>
      <c r="B67" s="235">
        <f t="shared" si="8"/>
        <v>2.5012860082304525E-4</v>
      </c>
      <c r="C67" s="231" t="s">
        <v>70</v>
      </c>
      <c r="D67" s="236">
        <f>IF(D$2=0,"-",AUSSIE!$B80)</f>
        <v>1.8518518518518523E-4</v>
      </c>
      <c r="E67" s="236">
        <f>IF(E$2=0,"-",DODO!$B80)</f>
        <v>1.6975308641975311E-4</v>
      </c>
      <c r="F67" s="236">
        <f>IF(F$2=0,"-",iiNET!$B80)</f>
        <v>2.9320987654320982E-4</v>
      </c>
      <c r="G67" s="236">
        <f>IF(G$2=0,"-",OPTUS!$B80)</f>
        <v>2.2376543209876544E-4</v>
      </c>
      <c r="H67" s="236">
        <f>IF(H$2=0,"-",TELSTRA!$B80)</f>
        <v>4.5910493827160489E-4</v>
      </c>
      <c r="I67" s="236">
        <f>IF(I$2=0,"-",TPG!$B80)</f>
        <v>1.6975308641975308E-4</v>
      </c>
      <c r="J67" s="236" t="s">
        <v>68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9" x14ac:dyDescent="0.2">
      <c r="A68" s="203" t="str">
        <f>REPORT!BI4</f>
        <v>TOTAL MENU TIME</v>
      </c>
      <c r="B68" s="241">
        <f t="shared" si="8"/>
        <v>4.128086419753086E-4</v>
      </c>
      <c r="C68" s="242"/>
      <c r="D68" s="243">
        <f>IF(D$2=0,"-",AUSSIE!$B81)</f>
        <v>3.2407407407407406E-4</v>
      </c>
      <c r="E68" s="243">
        <f>IF(E$2=0,"-",DODO!$B81)</f>
        <v>3.0092592592592589E-4</v>
      </c>
      <c r="F68" s="243">
        <f>IF(F$2=0,"-",iiNET!$B81)</f>
        <v>4.3209876543209873E-4</v>
      </c>
      <c r="G68" s="243">
        <f>IF(G$2=0,"-",OPTUS!$B81)</f>
        <v>4.5524691358024691E-4</v>
      </c>
      <c r="H68" s="243">
        <f>IF(H$2=0,"-",TELSTRA!$B81)</f>
        <v>6.2114197530864198E-4</v>
      </c>
      <c r="I68" s="243">
        <f>IF(I$2=0,"-",TPG!$B81)</f>
        <v>3.433641975308642E-4</v>
      </c>
      <c r="J68" s="243" t="s">
        <v>68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9" x14ac:dyDescent="0.2">
      <c r="A69" s="245" t="str">
        <f>REPORT!BJ4</f>
        <v>WAIT TIME</v>
      </c>
      <c r="B69" s="246">
        <f t="shared" si="8"/>
        <v>1.0288065843621403E-4</v>
      </c>
      <c r="C69" s="247" t="s">
        <v>70</v>
      </c>
      <c r="D69" s="248">
        <f>IF(D$2=0,"-",AUSSIE!$B82)</f>
        <v>3.2021604938271608E-4</v>
      </c>
      <c r="E69" s="248">
        <f>IF(E$2=0,"-",DODO!$B82)</f>
        <v>1.929012345679016E-5</v>
      </c>
      <c r="F69" s="248">
        <f>IF(F$2=0,"-",iiNET!$B82)</f>
        <v>9.2592592592592642E-5</v>
      </c>
      <c r="G69" s="248">
        <f>IF(G$2=0,"-",OPTUS!$B82)</f>
        <v>3.8580246913580266E-5</v>
      </c>
      <c r="H69" s="248">
        <f>IF(H$2=0,"-",TELSTRA!$B82)</f>
        <v>7.3302469135802563E-5</v>
      </c>
      <c r="I69" s="248">
        <f>IF(I$2=0,"-",TPG!$B82)</f>
        <v>7.3302469135802482E-5</v>
      </c>
      <c r="J69" s="248" t="s">
        <v>68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9" x14ac:dyDescent="0.2">
      <c r="A70" s="250" t="str">
        <f>REPORT!BK4</f>
        <v>TOTAL ACCESS TIME</v>
      </c>
      <c r="B70" s="251">
        <f t="shared" si="8"/>
        <v>5.1568930041152265E-4</v>
      </c>
      <c r="C70" s="252" t="s">
        <v>70</v>
      </c>
      <c r="D70" s="253">
        <f>IF(D$2=0,"-",AUSSIE!$B83)</f>
        <v>6.4429012345679009E-4</v>
      </c>
      <c r="E70" s="253">
        <f>IF(E$2=0,"-",DODO!$B83)</f>
        <v>3.2021604938271608E-4</v>
      </c>
      <c r="F70" s="253">
        <f>IF(F$2=0,"-",iiNET!$B83)</f>
        <v>5.2469135802469136E-4</v>
      </c>
      <c r="G70" s="253">
        <f>IF(G$2=0,"-",OPTUS!$B83)</f>
        <v>4.9382716049382717E-4</v>
      </c>
      <c r="H70" s="253">
        <f>IF(H$2=0,"-",TELSTRA!$B83)</f>
        <v>6.9444444444444458E-4</v>
      </c>
      <c r="I70" s="253">
        <f>IF(I$2=0,"-",TPG!$B83)</f>
        <v>4.1666666666666669E-4</v>
      </c>
      <c r="J70" s="253" t="s">
        <v>68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</sheetData>
  <mergeCells count="1">
    <mergeCell ref="AI20:AJ20"/>
  </mergeCells>
  <conditionalFormatting sqref="B4 D4:AG4">
    <cfRule type="containsBlanks" dxfId="77" priority="1">
      <formula>LEN(TRIM(B4))=0</formula>
    </cfRule>
    <cfRule type="cellIs" dxfId="76" priority="2" operator="lessThan">
      <formula>0.45</formula>
    </cfRule>
    <cfRule type="cellIs" dxfId="75" priority="3" operator="greaterThanOrEqual">
      <formula>0.905</formula>
    </cfRule>
    <cfRule type="cellIs" dxfId="74" priority="4" operator="between">
      <formula>0.754999</formula>
      <formula>0.905</formula>
    </cfRule>
    <cfRule type="cellIs" dxfId="73" priority="5" operator="between">
      <formula>0.604999</formula>
      <formula>0.754999</formula>
    </cfRule>
    <cfRule type="cellIs" dxfId="72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7" sqref="A1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46143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OVERALL!D1</f>
        <v>AUSSIE BROADBAND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0.85869047619047623</v>
      </c>
      <c r="C4" s="267" t="s">
        <v>70</v>
      </c>
      <c r="D4" s="266">
        <f t="shared" ref="D4:F4" si="0">IF(D5&lt;0%,0%,D$5)</f>
        <v>0.87</v>
      </c>
      <c r="E4" s="266">
        <f t="shared" si="0"/>
        <v>0.87</v>
      </c>
      <c r="F4" s="266">
        <f t="shared" si="0"/>
        <v>0.83607142857142858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0.87</v>
      </c>
      <c r="E5" s="269">
        <f t="shared" si="1"/>
        <v>0.87</v>
      </c>
      <c r="F5" s="269">
        <f t="shared" si="1"/>
        <v>0.83607142857142858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0.15</v>
      </c>
      <c r="E11" s="273">
        <f>(COUNTIF(E12:E18, "y")/E19)*OVERALL!$C$11</f>
        <v>0.15</v>
      </c>
      <c r="F11" s="273">
        <f>(COUNTIF(F12:F18, "y")/F19)*OVERALL!$C$11</f>
        <v>0.17857142857142858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1</v>
      </c>
      <c r="D16" s="282" t="s">
        <v>68</v>
      </c>
      <c r="E16" s="282" t="s">
        <v>68</v>
      </c>
      <c r="F16" s="282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>
        <f t="shared" si="8"/>
        <v>1</v>
      </c>
      <c r="C17" s="276">
        <f t="shared" si="9"/>
        <v>1</v>
      </c>
      <c r="D17" s="283" t="s">
        <v>68</v>
      </c>
      <c r="E17" s="283" t="s">
        <v>68</v>
      </c>
      <c r="F17" s="283" t="s">
        <v>126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0</v>
      </c>
      <c r="C18" s="276">
        <f t="shared" si="9"/>
        <v>3</v>
      </c>
      <c r="D18" s="282" t="s">
        <v>127</v>
      </c>
      <c r="E18" s="277" t="s">
        <v>127</v>
      </c>
      <c r="F18" s="282" t="s">
        <v>127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5</v>
      </c>
      <c r="F19" s="281">
        <f t="shared" si="12"/>
        <v>7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  <c r="H20" s="284" t="s">
        <v>70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82" t="s">
        <v>126</v>
      </c>
      <c r="F24" s="277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0</v>
      </c>
      <c r="C27" s="276">
        <f t="shared" ref="C27:C31" si="17">$C$2-COUNTIF(D27:F27, "-")</f>
        <v>3</v>
      </c>
      <c r="D27" s="282" t="s">
        <v>127</v>
      </c>
      <c r="E27" s="282" t="s">
        <v>127</v>
      </c>
      <c r="F27" s="282" t="s">
        <v>127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0.91666666666666663</v>
      </c>
      <c r="C33" s="272">
        <f>B33*OVERALL!C33</f>
        <v>0.22916666666666666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0.1875</v>
      </c>
      <c r="G33" s="94" t="s">
        <v>70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291" t="s">
        <v>128</v>
      </c>
      <c r="J42" s="292"/>
      <c r="K42" s="292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82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4" t="s">
        <v>127</v>
      </c>
      <c r="F51" s="303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127</v>
      </c>
      <c r="E57" s="316" t="s">
        <v>127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77" t="s">
        <v>127</v>
      </c>
      <c r="F58" s="277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130</v>
      </c>
      <c r="B65" s="326">
        <f t="shared" ref="B65:B70" si="47">AVERAGE(D65:F65)</f>
        <v>1.273148148148148E-4</v>
      </c>
      <c r="C65" s="327"/>
      <c r="D65" s="328">
        <v>1.273148148148148E-4</v>
      </c>
      <c r="E65" s="328">
        <v>1.273148148148148E-4</v>
      </c>
      <c r="F65" s="328">
        <v>1.273148148148148E-4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131</v>
      </c>
      <c r="B66" s="331">
        <f t="shared" si="47"/>
        <v>3.1250000000000001E-4</v>
      </c>
      <c r="C66" s="332"/>
      <c r="D66" s="333">
        <v>2.8935185185185189E-4</v>
      </c>
      <c r="E66" s="333">
        <v>3.5879629629629629E-4</v>
      </c>
      <c r="F66" s="333">
        <v>2.8935185185185189E-4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132</v>
      </c>
      <c r="B67" s="331">
        <f t="shared" si="47"/>
        <v>3.1250000000000001E-4</v>
      </c>
      <c r="C67" s="332"/>
      <c r="D67" s="335">
        <v>2.8935185185185189E-4</v>
      </c>
      <c r="E67" s="335">
        <v>3.5879629629629629E-4</v>
      </c>
      <c r="F67" s="335">
        <v>2.8935185185185189E-4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133</v>
      </c>
      <c r="B68" s="331">
        <f t="shared" si="47"/>
        <v>3.1250000000000001E-4</v>
      </c>
      <c r="C68" s="332"/>
      <c r="D68" s="333">
        <v>2.8935185185185189E-4</v>
      </c>
      <c r="E68" s="333">
        <v>3.5879629629629629E-4</v>
      </c>
      <c r="F68" s="333">
        <v>2.8935185185185189E-4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134</v>
      </c>
      <c r="B69" s="331">
        <f t="shared" si="47"/>
        <v>3.2407407407407406E-4</v>
      </c>
      <c r="C69" s="332"/>
      <c r="D69" s="335">
        <v>2.8935185185185189E-4</v>
      </c>
      <c r="E69" s="335">
        <v>3.5879629629629629E-4</v>
      </c>
      <c r="F69" s="335">
        <v>3.2407407407407406E-4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135</v>
      </c>
      <c r="B70" s="337">
        <f t="shared" si="47"/>
        <v>6.4429012345679009E-4</v>
      </c>
      <c r="C70" s="338"/>
      <c r="D70" s="339">
        <v>3.8194444444444446E-4</v>
      </c>
      <c r="E70" s="339">
        <v>4.5138888888888892E-4</v>
      </c>
      <c r="F70" s="339">
        <v>1.0995370370370371E-3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17.75" customHeight="1" x14ac:dyDescent="0.2">
      <c r="A72" s="340" t="s">
        <v>70</v>
      </c>
      <c r="B72" s="383" t="s">
        <v>136</v>
      </c>
      <c r="C72" s="380"/>
      <c r="D72" s="341" t="s">
        <v>70</v>
      </c>
      <c r="E72" s="342" t="s">
        <v>70</v>
      </c>
      <c r="F72" s="342" t="s">
        <v>145</v>
      </c>
    </row>
    <row r="73" spans="1:14" ht="15.75" customHeight="1" x14ac:dyDescent="0.2">
      <c r="A73" s="340"/>
      <c r="B73" s="343"/>
      <c r="C73" s="343"/>
      <c r="D73" s="344"/>
      <c r="E73" s="344"/>
      <c r="F73" s="344"/>
    </row>
    <row r="74" spans="1:14" ht="15.75" customHeight="1" x14ac:dyDescent="0.2">
      <c r="A74" s="340" t="s">
        <v>70</v>
      </c>
      <c r="B74" s="384" t="s">
        <v>137</v>
      </c>
      <c r="C74" s="380"/>
      <c r="D74" s="385" t="s">
        <v>138</v>
      </c>
      <c r="E74" s="386"/>
      <c r="F74" s="386"/>
    </row>
    <row r="75" spans="1:14" ht="15.75" customHeight="1" x14ac:dyDescent="0.2"/>
    <row r="76" spans="1:14" ht="15.75" customHeight="1" x14ac:dyDescent="0.2">
      <c r="A76" s="345" t="str">
        <f>OVERALL!A63</f>
        <v>PRE MENU MESSAGE TIME</v>
      </c>
      <c r="B76" s="346">
        <f t="shared" ref="B76:B83" si="48">IF(C76=0,"-",SUM(D76:F76)/C76)</f>
        <v>1.273148148148148E-4</v>
      </c>
      <c r="C76" s="276">
        <f t="shared" ref="C76:C83" si="49">$C$2-COUNTIF(D76:F76, "-")</f>
        <v>3</v>
      </c>
      <c r="D76" s="347">
        <f t="shared" ref="D76:F76" si="50">D65</f>
        <v>1.273148148148148E-4</v>
      </c>
      <c r="E76" s="347">
        <f t="shared" si="50"/>
        <v>1.273148148148148E-4</v>
      </c>
      <c r="F76" s="347">
        <f t="shared" si="50"/>
        <v>1.273148148148148E-4</v>
      </c>
      <c r="H76" s="329"/>
    </row>
    <row r="77" spans="1:14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  <c r="H77" s="329"/>
    </row>
    <row r="78" spans="1:14" ht="15.75" customHeight="1" x14ac:dyDescent="0.2">
      <c r="A78" s="345" t="str">
        <f>OVERALL!A65</f>
        <v>POST MENU MESSAGE TIME</v>
      </c>
      <c r="B78" s="346">
        <f t="shared" si="48"/>
        <v>1.1574074074074058E-5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3.4722222222222175E-5</v>
      </c>
      <c r="H78" s="329"/>
    </row>
    <row r="79" spans="1:14" ht="15.75" customHeight="1" x14ac:dyDescent="0.2">
      <c r="A79" s="345" t="str">
        <f>OVERALL!A66</f>
        <v>TOTAL MESSAGE TIME</v>
      </c>
      <c r="B79" s="346">
        <f t="shared" si="48"/>
        <v>1.3888888888888886E-4</v>
      </c>
      <c r="C79" s="276">
        <f t="shared" si="49"/>
        <v>3</v>
      </c>
      <c r="D79" s="347">
        <f t="shared" ref="D79:F79" si="53">SUM(D76:D78)</f>
        <v>1.273148148148148E-4</v>
      </c>
      <c r="E79" s="347">
        <f t="shared" si="53"/>
        <v>1.273148148148148E-4</v>
      </c>
      <c r="F79" s="347">
        <f t="shared" si="53"/>
        <v>1.6203703703703698E-4</v>
      </c>
      <c r="H79" s="329"/>
    </row>
    <row r="80" spans="1:14" ht="15.75" customHeight="1" x14ac:dyDescent="0.2">
      <c r="A80" s="345" t="str">
        <f>OVERALL!A67</f>
        <v>MENU NAVIGATION TIME</v>
      </c>
      <c r="B80" s="346">
        <f t="shared" si="48"/>
        <v>1.8518518518518523E-4</v>
      </c>
      <c r="C80" s="276">
        <f t="shared" si="49"/>
        <v>3</v>
      </c>
      <c r="D80" s="347">
        <f t="shared" ref="D80:F80" si="54">(D66-D65)+(D68-D67)</f>
        <v>1.6203703703703709E-4</v>
      </c>
      <c r="E80" s="347">
        <f t="shared" si="54"/>
        <v>2.3148148148148149E-4</v>
      </c>
      <c r="F80" s="347">
        <f t="shared" si="54"/>
        <v>1.6203703703703709E-4</v>
      </c>
      <c r="H80" s="329"/>
    </row>
    <row r="81" spans="1:8" ht="15.75" customHeight="1" x14ac:dyDescent="0.2">
      <c r="A81" s="345" t="str">
        <f>OVERALL!A68</f>
        <v>TOTAL MENU TIME</v>
      </c>
      <c r="B81" s="346">
        <f t="shared" si="48"/>
        <v>3.2407407407407406E-4</v>
      </c>
      <c r="C81" s="276">
        <f t="shared" si="49"/>
        <v>3</v>
      </c>
      <c r="D81" s="347">
        <f t="shared" ref="D81:F81" si="55">SUM(D79:D80)</f>
        <v>2.8935185185185189E-4</v>
      </c>
      <c r="E81" s="347">
        <f t="shared" si="55"/>
        <v>3.5879629629629629E-4</v>
      </c>
      <c r="F81" s="347">
        <f t="shared" si="55"/>
        <v>3.2407407407407406E-4</v>
      </c>
      <c r="H81" s="329"/>
    </row>
    <row r="82" spans="1:8" ht="15.75" customHeight="1" x14ac:dyDescent="0.2">
      <c r="A82" s="274" t="str">
        <f>OVERALL!A69</f>
        <v>WAIT TIME</v>
      </c>
      <c r="B82" s="348">
        <f t="shared" si="48"/>
        <v>3.2021604938271608E-4</v>
      </c>
      <c r="C82" s="276">
        <f t="shared" si="49"/>
        <v>3</v>
      </c>
      <c r="D82" s="348">
        <f t="shared" ref="D82:F82" si="56">IF(D70="-", "-", D70-D69)</f>
        <v>9.2592592592592574E-5</v>
      </c>
      <c r="E82" s="348">
        <f t="shared" si="56"/>
        <v>9.2592592592592629E-5</v>
      </c>
      <c r="F82" s="348">
        <f t="shared" si="56"/>
        <v>7.7546296296296304E-4</v>
      </c>
      <c r="H82" s="329"/>
    </row>
    <row r="83" spans="1:8" ht="15.75" customHeight="1" x14ac:dyDescent="0.2">
      <c r="A83" s="345" t="str">
        <f>OVERALL!A70</f>
        <v>TOTAL ACCESS TIME</v>
      </c>
      <c r="B83" s="346">
        <f t="shared" si="48"/>
        <v>6.4429012345679009E-4</v>
      </c>
      <c r="C83" s="276">
        <f t="shared" si="49"/>
        <v>3</v>
      </c>
      <c r="D83" s="347">
        <f t="shared" ref="D83:F83" si="57">SUM(D81:D82)</f>
        <v>3.8194444444444446E-4</v>
      </c>
      <c r="E83" s="347">
        <f t="shared" si="57"/>
        <v>4.5138888888888892E-4</v>
      </c>
      <c r="F83" s="347">
        <f t="shared" si="57"/>
        <v>1.0995370370370371E-3</v>
      </c>
      <c r="H83" s="329"/>
    </row>
    <row r="84" spans="1:8" ht="15.75" customHeight="1" x14ac:dyDescent="0.2"/>
    <row r="85" spans="1:8" ht="15.75" customHeight="1" x14ac:dyDescent="0.2">
      <c r="D85" s="349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71" sqref="F7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46143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OVERALL!E1</f>
        <v>DODO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0.95833333333333337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0.95833333333333337</v>
      </c>
      <c r="F4" s="266">
        <f t="shared" si="0"/>
        <v>0.95833333333333337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0.95833333333333337</v>
      </c>
      <c r="F5" s="269">
        <f t="shared" si="1"/>
        <v>0.95833333333333337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350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139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28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1</v>
      </c>
      <c r="C33" s="272">
        <f>B33*OVERALL!C33</f>
        <v>0.25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77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127</v>
      </c>
      <c r="E51" s="303" t="s">
        <v>127</v>
      </c>
      <c r="F51" s="304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127</v>
      </c>
      <c r="E57" s="316" t="s">
        <v>127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77" t="s">
        <v>127</v>
      </c>
      <c r="F58" s="277" t="s">
        <v>127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  <c r="H61" s="351" t="s">
        <v>70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2.0447530864197534E-4</v>
      </c>
      <c r="C66" s="332"/>
      <c r="D66" s="333">
        <v>1.9675925925925926E-4</v>
      </c>
      <c r="E66" s="333">
        <v>2.0833333333333335E-4</v>
      </c>
      <c r="F66" s="333">
        <v>2.0833333333333335E-4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2.0447530864197534E-4</v>
      </c>
      <c r="C67" s="332"/>
      <c r="D67" s="335">
        <v>1.9675925925925926E-4</v>
      </c>
      <c r="E67" s="335">
        <v>2.0833333333333335E-4</v>
      </c>
      <c r="F67" s="335">
        <v>2.0833333333333335E-4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2.0447530864197534E-4</v>
      </c>
      <c r="C68" s="332"/>
      <c r="D68" s="333">
        <v>1.9675925925925926E-4</v>
      </c>
      <c r="E68" s="333">
        <v>2.0833333333333335E-4</v>
      </c>
      <c r="F68" s="333">
        <v>2.0833333333333335E-4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3.0092592592592589E-4</v>
      </c>
      <c r="C69" s="332"/>
      <c r="D69" s="335">
        <v>2.4305555555555552E-4</v>
      </c>
      <c r="E69" s="335">
        <v>3.3564814814814812E-4</v>
      </c>
      <c r="F69" s="335">
        <v>3.2407407407407406E-4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3.2021604938271608E-4</v>
      </c>
      <c r="C70" s="338"/>
      <c r="D70" s="339">
        <v>2.5462962962962961E-4</v>
      </c>
      <c r="E70" s="339">
        <v>3.5879629629629635E-4</v>
      </c>
      <c r="F70" s="339">
        <v>3.4722222222222224E-4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2"/>
      <c r="E72" s="352"/>
      <c r="F72" s="342"/>
      <c r="H72" s="344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137</v>
      </c>
      <c r="C74" s="380"/>
      <c r="D74" s="390" t="s">
        <v>140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9.6450617283950571E-5</v>
      </c>
      <c r="C78" s="276">
        <f t="shared" si="49"/>
        <v>3</v>
      </c>
      <c r="D78" s="347">
        <f t="shared" ref="D78:F78" si="52">D69-D68</f>
        <v>4.629629629629626E-5</v>
      </c>
      <c r="E78" s="347">
        <f t="shared" si="52"/>
        <v>1.2731481481481478E-4</v>
      </c>
      <c r="F78" s="347">
        <f t="shared" si="52"/>
        <v>1.1574074074074072E-4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1.3117283950617281E-4</v>
      </c>
      <c r="C79" s="276">
        <f t="shared" si="49"/>
        <v>3</v>
      </c>
      <c r="D79" s="347">
        <f t="shared" ref="D79:F79" si="53">SUM(D76:D78)</f>
        <v>8.1018518518518489E-5</v>
      </c>
      <c r="E79" s="347">
        <f t="shared" si="53"/>
        <v>1.6203703703703701E-4</v>
      </c>
      <c r="F79" s="347">
        <f t="shared" si="53"/>
        <v>1.5046296296296295E-4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1.6975308641975311E-4</v>
      </c>
      <c r="C80" s="276">
        <f t="shared" si="49"/>
        <v>3</v>
      </c>
      <c r="D80" s="347">
        <f t="shared" ref="D80:F80" si="54">(D66-D65)+(D68-D67)</f>
        <v>1.6203703703703703E-4</v>
      </c>
      <c r="E80" s="347">
        <f t="shared" si="54"/>
        <v>1.7361111111111112E-4</v>
      </c>
      <c r="F80" s="347">
        <f t="shared" si="54"/>
        <v>1.7361111111111112E-4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3.0092592592592589E-4</v>
      </c>
      <c r="C81" s="276">
        <f t="shared" si="49"/>
        <v>3</v>
      </c>
      <c r="D81" s="347">
        <f t="shared" ref="D81:F81" si="55">SUM(D79:D80)</f>
        <v>2.4305555555555552E-4</v>
      </c>
      <c r="E81" s="347">
        <f t="shared" si="55"/>
        <v>3.3564814814814812E-4</v>
      </c>
      <c r="F81" s="347">
        <f t="shared" si="55"/>
        <v>3.2407407407407406E-4</v>
      </c>
    </row>
    <row r="82" spans="1:6" ht="15.75" customHeight="1" x14ac:dyDescent="0.2">
      <c r="A82" s="274" t="str">
        <f>OVERALL!A69</f>
        <v>WAIT TIME</v>
      </c>
      <c r="B82" s="348">
        <f t="shared" si="48"/>
        <v>1.929012345679016E-5</v>
      </c>
      <c r="C82" s="276">
        <f t="shared" si="49"/>
        <v>3</v>
      </c>
      <c r="D82" s="348">
        <f t="shared" ref="D82:F82" si="56">IF(D70="-", "-", D70-D69)</f>
        <v>1.1574074074074085E-5</v>
      </c>
      <c r="E82" s="348">
        <f t="shared" si="56"/>
        <v>2.3148148148148225E-5</v>
      </c>
      <c r="F82" s="348">
        <f t="shared" si="56"/>
        <v>2.3148148148148171E-5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3.2021604938271608E-4</v>
      </c>
      <c r="C83" s="276">
        <f t="shared" si="49"/>
        <v>3</v>
      </c>
      <c r="D83" s="347">
        <f t="shared" ref="D83:F83" si="57">SUM(D81:D82)</f>
        <v>2.5462962962962961E-4</v>
      </c>
      <c r="E83" s="347">
        <f t="shared" si="57"/>
        <v>3.5879629629629635E-4</v>
      </c>
      <c r="F83" s="347">
        <f t="shared" si="57"/>
        <v>3.4722222222222224E-4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71" sqref="F7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46143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OVERALL!F1</f>
        <v>iiNET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0.9375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0.89583333333333337</v>
      </c>
      <c r="F4" s="266">
        <f t="shared" si="0"/>
        <v>0.95833333333333337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0.89583333333333337</v>
      </c>
      <c r="F5" s="269">
        <f t="shared" si="1"/>
        <v>0.95833333333333337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82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353" t="s">
        <v>68</v>
      </c>
      <c r="F17" s="353" t="s">
        <v>68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82" t="s">
        <v>126</v>
      </c>
      <c r="F18" s="277" t="s">
        <v>126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82" t="s">
        <v>126</v>
      </c>
      <c r="F21" s="282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82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82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139</v>
      </c>
      <c r="E24" s="282" t="s">
        <v>126</v>
      </c>
      <c r="F24" s="282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82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82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0.91666666666666663</v>
      </c>
      <c r="C33" s="272">
        <f>B33*OVERALL!C33</f>
        <v>0.22916666666666666</v>
      </c>
      <c r="D33" s="273">
        <f>(COUNTIF(D34:D41, "y")/D42)*OVERALL!$C$33</f>
        <v>0.25</v>
      </c>
      <c r="E33" s="273">
        <f>(COUNTIF(E34:E41, "y")/E42)*OVERALL!$C$33</f>
        <v>0.1875</v>
      </c>
      <c r="F33" s="273">
        <f>(COUNTIF(F34:F41, "y")/F42)*OVERALL!$C$33</f>
        <v>0.25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y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y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128</v>
      </c>
      <c r="J42" s="388"/>
      <c r="K42" s="389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82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82" t="s">
        <v>127</v>
      </c>
      <c r="F47" s="282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3" t="s">
        <v>127</v>
      </c>
      <c r="F51" s="303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0.33333333333333331</v>
      </c>
      <c r="C56" s="276">
        <f t="shared" si="44"/>
        <v>3</v>
      </c>
      <c r="D56" s="282" t="s">
        <v>127</v>
      </c>
      <c r="E56" s="282" t="s">
        <v>127</v>
      </c>
      <c r="F56" s="315" t="s">
        <v>126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0.66666666666666663</v>
      </c>
      <c r="C57" s="276">
        <f t="shared" si="44"/>
        <v>3</v>
      </c>
      <c r="D57" s="316" t="s">
        <v>126</v>
      </c>
      <c r="E57" s="316" t="s">
        <v>126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82" t="s">
        <v>127</v>
      </c>
      <c r="F58" s="282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2.6666666666666665</v>
      </c>
      <c r="C59" s="276">
        <f t="shared" si="44"/>
        <v>3</v>
      </c>
      <c r="D59" s="318">
        <v>3</v>
      </c>
      <c r="E59" s="318">
        <v>3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353" t="s">
        <v>68</v>
      </c>
      <c r="F61" s="35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3" t="s">
        <v>68</v>
      </c>
      <c r="E62" s="353" t="s">
        <v>68</v>
      </c>
      <c r="F62" s="35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3.2793209876543205E-4</v>
      </c>
      <c r="C66" s="332"/>
      <c r="D66" s="333">
        <v>3.7037037037037035E-4</v>
      </c>
      <c r="E66" s="333">
        <v>3.9351851851851852E-4</v>
      </c>
      <c r="F66" s="333">
        <v>2.199074074074074E-4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3.2793209876543205E-4</v>
      </c>
      <c r="C67" s="332"/>
      <c r="D67" s="335">
        <v>3.7037037037037035E-4</v>
      </c>
      <c r="E67" s="335">
        <v>3.9351851851851852E-4</v>
      </c>
      <c r="F67" s="335">
        <v>2.199074074074074E-4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3.2793209876543205E-4</v>
      </c>
      <c r="C68" s="332"/>
      <c r="D68" s="333">
        <v>3.7037037037037035E-4</v>
      </c>
      <c r="E68" s="333">
        <v>3.9351851851851852E-4</v>
      </c>
      <c r="F68" s="333">
        <v>2.199074074074074E-4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4.3209876543209873E-4</v>
      </c>
      <c r="C69" s="332"/>
      <c r="D69" s="335">
        <v>5.0925925925925921E-4</v>
      </c>
      <c r="E69" s="335">
        <v>5.0925925925925921E-4</v>
      </c>
      <c r="F69" s="335">
        <v>2.7777777777777778E-4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5.2469135802469136E-4</v>
      </c>
      <c r="C70" s="338"/>
      <c r="D70" s="339">
        <v>5.7870370370370378E-4</v>
      </c>
      <c r="E70" s="339">
        <v>6.4814814814814813E-4</v>
      </c>
      <c r="F70" s="339">
        <v>3.4722222222222224E-4</v>
      </c>
      <c r="H70" s="329"/>
      <c r="I70" s="329"/>
      <c r="J70" s="329"/>
      <c r="K70" s="329"/>
    </row>
    <row r="71" spans="1:11" ht="15.75" customHeight="1" x14ac:dyDescent="0.2"/>
    <row r="72" spans="1:11" ht="15.75" customHeight="1" x14ac:dyDescent="0.2">
      <c r="A72" s="340" t="s">
        <v>70</v>
      </c>
      <c r="B72" s="383" t="s">
        <v>136</v>
      </c>
      <c r="C72" s="380"/>
      <c r="D72" s="342"/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15.75" customHeight="1" x14ac:dyDescent="0.2">
      <c r="A74" s="340" t="s">
        <v>70</v>
      </c>
      <c r="B74" s="384" t="s">
        <v>137</v>
      </c>
      <c r="C74" s="380"/>
      <c r="D74" s="385"/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1.0416666666666665E-4</v>
      </c>
      <c r="C78" s="276">
        <f t="shared" si="49"/>
        <v>3</v>
      </c>
      <c r="D78" s="347">
        <f t="shared" ref="D78:F78" si="52">D69-D68</f>
        <v>1.3888888888888886E-4</v>
      </c>
      <c r="E78" s="347">
        <f t="shared" si="52"/>
        <v>1.1574074074074069E-4</v>
      </c>
      <c r="F78" s="347">
        <f t="shared" si="52"/>
        <v>5.7870370370370373E-5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1.3888888888888889E-4</v>
      </c>
      <c r="C79" s="276">
        <f t="shared" si="49"/>
        <v>3</v>
      </c>
      <c r="D79" s="347">
        <f t="shared" ref="D79:F79" si="53">SUM(D76:D78)</f>
        <v>1.7361111111111109E-4</v>
      </c>
      <c r="E79" s="347">
        <f t="shared" si="53"/>
        <v>1.5046296296296292E-4</v>
      </c>
      <c r="F79" s="347">
        <f t="shared" si="53"/>
        <v>9.2592592592592602E-5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2.9320987654320982E-4</v>
      </c>
      <c r="C80" s="276">
        <f t="shared" si="49"/>
        <v>3</v>
      </c>
      <c r="D80" s="347">
        <f t="shared" ref="D80:F80" si="54">(D66-D65)+(D68-D67)</f>
        <v>3.3564814814814812E-4</v>
      </c>
      <c r="E80" s="347">
        <f t="shared" si="54"/>
        <v>3.5879629629629629E-4</v>
      </c>
      <c r="F80" s="347">
        <f t="shared" si="54"/>
        <v>1.8518518518518518E-4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4.3209876543209873E-4</v>
      </c>
      <c r="C81" s="276">
        <f t="shared" si="49"/>
        <v>3</v>
      </c>
      <c r="D81" s="347">
        <f t="shared" ref="D81:F81" si="55">SUM(D79:D80)</f>
        <v>5.0925925925925921E-4</v>
      </c>
      <c r="E81" s="347">
        <f t="shared" si="55"/>
        <v>5.0925925925925921E-4</v>
      </c>
      <c r="F81" s="347">
        <f t="shared" si="55"/>
        <v>2.7777777777777778E-4</v>
      </c>
    </row>
    <row r="82" spans="1:6" ht="15.75" customHeight="1" x14ac:dyDescent="0.2">
      <c r="A82" s="274" t="str">
        <f>OVERALL!A69</f>
        <v>WAIT TIME</v>
      </c>
      <c r="B82" s="348">
        <f t="shared" si="48"/>
        <v>9.2592592592592642E-5</v>
      </c>
      <c r="C82" s="276">
        <f t="shared" si="49"/>
        <v>3</v>
      </c>
      <c r="D82" s="348">
        <f t="shared" ref="D82:F82" si="56">IF(D70="-", "-", D70-D69)</f>
        <v>6.9444444444444566E-5</v>
      </c>
      <c r="E82" s="348">
        <f t="shared" si="56"/>
        <v>1.3888888888888892E-4</v>
      </c>
      <c r="F82" s="348">
        <f t="shared" si="56"/>
        <v>6.9444444444444458E-5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5.2469135802469136E-4</v>
      </c>
      <c r="C83" s="276">
        <f t="shared" si="49"/>
        <v>3</v>
      </c>
      <c r="D83" s="347">
        <f t="shared" ref="D83:F83" si="57">SUM(D81:D82)</f>
        <v>5.7870370370370378E-4</v>
      </c>
      <c r="E83" s="347">
        <f t="shared" si="57"/>
        <v>6.4814814814814813E-4</v>
      </c>
      <c r="F83" s="347">
        <f t="shared" si="57"/>
        <v>3.4722222222222224E-4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71" sqref="F7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46143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OVERALL!G1</f>
        <v>OPTUS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0.95000000000000007</v>
      </c>
      <c r="C4" s="267" t="s">
        <v>70</v>
      </c>
      <c r="D4" s="266">
        <f t="shared" ref="D4:F4" si="0">IF(D5&lt;0%,0%,D$5)</f>
        <v>0.95000000000000007</v>
      </c>
      <c r="E4" s="266">
        <f t="shared" si="0"/>
        <v>0.95000000000000007</v>
      </c>
      <c r="F4" s="266">
        <f t="shared" si="0"/>
        <v>0.95000000000000007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0.95000000000000007</v>
      </c>
      <c r="E5" s="269">
        <f t="shared" si="1"/>
        <v>0.95000000000000007</v>
      </c>
      <c r="F5" s="269">
        <f t="shared" si="1"/>
        <v>0.95000000000000007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</v>
      </c>
      <c r="C11" s="272">
        <f>B11*OVERALL!C11</f>
        <v>0.2</v>
      </c>
      <c r="D11" s="273">
        <f>(COUNTIF(D12:D18, "y")/D19)*OVERALL!$C$11</f>
        <v>0.2</v>
      </c>
      <c r="E11" s="273">
        <f>(COUNTIF(E12:E18, "y")/E19)*OVERALL!$C$11</f>
        <v>0.2</v>
      </c>
      <c r="F11" s="273">
        <f>(COUNTIF(F12:F18, "y")/F19)*OVERALL!$C$11</f>
        <v>0.2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82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 t="str">
        <f t="shared" si="8"/>
        <v>-</v>
      </c>
      <c r="C16" s="276">
        <f t="shared" si="9"/>
        <v>0</v>
      </c>
      <c r="D16" s="282" t="s">
        <v>68</v>
      </c>
      <c r="E16" s="282" t="s">
        <v>68</v>
      </c>
      <c r="F16" s="282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28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82" t="s">
        <v>126</v>
      </c>
      <c r="E18" s="277" t="s">
        <v>126</v>
      </c>
      <c r="F18" s="282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5</v>
      </c>
      <c r="F19" s="281">
        <f t="shared" si="12"/>
        <v>5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1</v>
      </c>
      <c r="C33" s="272">
        <f>B33*OVERALL!C33</f>
        <v>0.25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0.25</v>
      </c>
      <c r="I33" s="354"/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128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82" t="s">
        <v>127</v>
      </c>
      <c r="E44" s="282" t="s">
        <v>127</v>
      </c>
      <c r="F44" s="282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77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4" t="s">
        <v>127</v>
      </c>
      <c r="F51" s="304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127</v>
      </c>
      <c r="E56" s="315" t="s">
        <v>127</v>
      </c>
      <c r="F56" s="315" t="s">
        <v>127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82" t="s">
        <v>127</v>
      </c>
      <c r="F58" s="277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1</v>
      </c>
      <c r="C59" s="276">
        <f t="shared" si="44"/>
        <v>3</v>
      </c>
      <c r="D59" s="318">
        <v>1</v>
      </c>
      <c r="E59" s="318">
        <v>1</v>
      </c>
      <c r="F59" s="318">
        <v>1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82" t="s">
        <v>127</v>
      </c>
      <c r="E60" s="282" t="s">
        <v>127</v>
      </c>
      <c r="F60" s="282" t="s">
        <v>127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2.3148148148148146E-4</v>
      </c>
      <c r="C65" s="327"/>
      <c r="D65" s="328">
        <v>2.3148148148148146E-4</v>
      </c>
      <c r="E65" s="328">
        <v>2.3148148148148146E-4</v>
      </c>
      <c r="F65" s="328">
        <v>2.3148148148148149E-4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4.5524691358024691E-4</v>
      </c>
      <c r="C66" s="332"/>
      <c r="D66" s="333">
        <v>4.1666666666666669E-4</v>
      </c>
      <c r="E66" s="333">
        <v>4.3981481481481481E-4</v>
      </c>
      <c r="F66" s="333">
        <v>5.0925925925925921E-4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4.5524691358024691E-4</v>
      </c>
      <c r="C67" s="332"/>
      <c r="D67" s="335">
        <v>4.1666666666666669E-4</v>
      </c>
      <c r="E67" s="335">
        <v>4.3981481481481481E-4</v>
      </c>
      <c r="F67" s="335">
        <v>5.0925925925925921E-4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4.5524691358024691E-4</v>
      </c>
      <c r="C68" s="332"/>
      <c r="D68" s="333">
        <v>4.1666666666666669E-4</v>
      </c>
      <c r="E68" s="333">
        <v>4.3981481481481481E-4</v>
      </c>
      <c r="F68" s="333">
        <v>5.0925925925925921E-4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4.5524691358024691E-4</v>
      </c>
      <c r="C69" s="332"/>
      <c r="D69" s="335">
        <v>4.1666666666666669E-4</v>
      </c>
      <c r="E69" s="335">
        <v>4.3981481481481481E-4</v>
      </c>
      <c r="F69" s="335">
        <v>5.0925925925925921E-4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4.9382716049382717E-4</v>
      </c>
      <c r="C70" s="338"/>
      <c r="D70" s="339">
        <v>4.3981481481481481E-4</v>
      </c>
      <c r="E70" s="339">
        <v>4.6296296296296293E-4</v>
      </c>
      <c r="F70" s="339">
        <v>5.7870370370370378E-4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1" t="s">
        <v>70</v>
      </c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137</v>
      </c>
      <c r="C74" s="380"/>
      <c r="D74" s="385" t="s">
        <v>141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2.3148148148148146E-4</v>
      </c>
      <c r="C76" s="276">
        <f t="shared" ref="C76:C83" si="49">$C$2-COUNTIF(D76:F76, "-")</f>
        <v>3</v>
      </c>
      <c r="D76" s="347">
        <f t="shared" ref="D76:F76" si="50">D65</f>
        <v>2.3148148148148146E-4</v>
      </c>
      <c r="E76" s="347">
        <f t="shared" si="50"/>
        <v>2.3148148148148146E-4</v>
      </c>
      <c r="F76" s="347">
        <f t="shared" si="50"/>
        <v>2.3148148148148149E-4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2.3148148148148146E-4</v>
      </c>
      <c r="C79" s="276">
        <f t="shared" si="49"/>
        <v>3</v>
      </c>
      <c r="D79" s="347">
        <f t="shared" ref="D79:F79" si="53">SUM(D76:D78)</f>
        <v>2.3148148148148146E-4</v>
      </c>
      <c r="E79" s="347">
        <f t="shared" si="53"/>
        <v>2.3148148148148146E-4</v>
      </c>
      <c r="F79" s="347">
        <f t="shared" si="53"/>
        <v>2.3148148148148149E-4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2.2376543209876544E-4</v>
      </c>
      <c r="C80" s="276">
        <f t="shared" si="49"/>
        <v>3</v>
      </c>
      <c r="D80" s="347">
        <f t="shared" ref="D80:F80" si="54">(D66-D65)+(D68-D67)</f>
        <v>1.8518518518518523E-4</v>
      </c>
      <c r="E80" s="347">
        <f t="shared" si="54"/>
        <v>2.0833333333333335E-4</v>
      </c>
      <c r="F80" s="347">
        <f t="shared" si="54"/>
        <v>2.7777777777777772E-4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4.5524691358024691E-4</v>
      </c>
      <c r="C81" s="276">
        <f t="shared" si="49"/>
        <v>3</v>
      </c>
      <c r="D81" s="347">
        <f t="shared" ref="D81:F81" si="55">SUM(D79:D80)</f>
        <v>4.1666666666666669E-4</v>
      </c>
      <c r="E81" s="347">
        <f t="shared" si="55"/>
        <v>4.3981481481481481E-4</v>
      </c>
      <c r="F81" s="347">
        <f t="shared" si="55"/>
        <v>5.0925925925925921E-4</v>
      </c>
    </row>
    <row r="82" spans="1:6" ht="15.75" customHeight="1" x14ac:dyDescent="0.2">
      <c r="A82" s="274" t="str">
        <f>OVERALL!A69</f>
        <v>WAIT TIME</v>
      </c>
      <c r="B82" s="348">
        <f t="shared" si="48"/>
        <v>3.8580246913580266E-5</v>
      </c>
      <c r="C82" s="276">
        <f t="shared" si="49"/>
        <v>3</v>
      </c>
      <c r="D82" s="348">
        <f t="shared" ref="D82:F82" si="56">IF(D70="-", "-", D70-D69)</f>
        <v>2.3148148148148117E-5</v>
      </c>
      <c r="E82" s="348">
        <f t="shared" si="56"/>
        <v>2.3148148148148117E-5</v>
      </c>
      <c r="F82" s="348">
        <f t="shared" si="56"/>
        <v>6.9444444444444566E-5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4.9382716049382717E-4</v>
      </c>
      <c r="C83" s="276">
        <f t="shared" si="49"/>
        <v>3</v>
      </c>
      <c r="D83" s="347">
        <f t="shared" ref="D83:F83" si="57">SUM(D81:D82)</f>
        <v>4.3981481481481481E-4</v>
      </c>
      <c r="E83" s="347">
        <f t="shared" si="57"/>
        <v>4.6296296296296293E-4</v>
      </c>
      <c r="F83" s="347">
        <f t="shared" si="57"/>
        <v>5.7870370370370378E-4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21" activePane="bottomRight" state="frozen"/>
      <selection pane="topRight" activeCell="D1" sqref="D1"/>
      <selection pane="bottomLeft" activeCell="A7" sqref="A7"/>
      <selection pane="bottomRight" activeCell="F23" sqref="F23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46143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OVERALL!H1</f>
        <v>TELSTRA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0.56375000000000008</v>
      </c>
      <c r="C4" s="267" t="s">
        <v>70</v>
      </c>
      <c r="D4" s="266">
        <f t="shared" ref="D4:F4" si="0">IF(D5&lt;0%,0%,D$5)</f>
        <v>0.74708333333333332</v>
      </c>
      <c r="E4" s="266">
        <f t="shared" si="0"/>
        <v>0.74708333333333332</v>
      </c>
      <c r="F4" s="266">
        <f t="shared" si="0"/>
        <v>0.19708333333333339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0.74708333333333332</v>
      </c>
      <c r="E5" s="269">
        <f t="shared" si="1"/>
        <v>0.74708333333333332</v>
      </c>
      <c r="F5" s="269">
        <f t="shared" si="1"/>
        <v>0.19708333333333339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350" t="s">
        <v>127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28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0.91666666666666663</v>
      </c>
      <c r="C20" s="272">
        <f>B20*OVERALL!C20</f>
        <v>0.18333333333333335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0.15000000000000002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0.66666666666666663</v>
      </c>
      <c r="C22" s="276">
        <f t="shared" si="14"/>
        <v>3</v>
      </c>
      <c r="D22" s="282" t="s">
        <v>126</v>
      </c>
      <c r="E22" s="282" t="s">
        <v>126</v>
      </c>
      <c r="F22" s="282" t="s">
        <v>127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82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77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0</v>
      </c>
      <c r="C28" s="276">
        <f t="shared" si="17"/>
        <v>3</v>
      </c>
      <c r="D28" s="277" t="s">
        <v>127</v>
      </c>
      <c r="E28" s="277" t="s">
        <v>127</v>
      </c>
      <c r="F28" s="277" t="s">
        <v>127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0.875</v>
      </c>
      <c r="C33" s="272">
        <f>B33*OVERALL!C33</f>
        <v>0.21875</v>
      </c>
      <c r="D33" s="273">
        <f>(COUNTIF(D34:D41, "y")/D42)*OVERALL!$C$33</f>
        <v>0.21875</v>
      </c>
      <c r="E33" s="273">
        <f>(COUNTIF(E34:E41, "y")/E42)*OVERALL!$C$33</f>
        <v>0.21875</v>
      </c>
      <c r="F33" s="273">
        <f>(COUNTIF(F34:F41, "y")/F42)*OVERALL!$C$33</f>
        <v>0.21875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1</v>
      </c>
      <c r="C43" s="272" t="str">
        <f>OVERALL!C43</f>
        <v>PENALTY</v>
      </c>
      <c r="D43" s="295">
        <f t="shared" ref="D43:F43" si="30">I43</f>
        <v>-0.1</v>
      </c>
      <c r="E43" s="295">
        <f t="shared" si="30"/>
        <v>-0.1</v>
      </c>
      <c r="F43" s="295">
        <f t="shared" si="30"/>
        <v>-0.6</v>
      </c>
      <c r="I43" s="296">
        <f t="shared" ref="I43:K43" si="31">IF(SUM(I44:I51)=0%,0%,SUM(I44:I51))</f>
        <v>-0.1</v>
      </c>
      <c r="J43" s="296">
        <f t="shared" si="31"/>
        <v>-0.1</v>
      </c>
      <c r="K43" s="296">
        <f t="shared" si="31"/>
        <v>-0.6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1</v>
      </c>
      <c r="C44" s="298">
        <f>OVERALL!C44</f>
        <v>-0.1</v>
      </c>
      <c r="D44" s="277" t="s">
        <v>126</v>
      </c>
      <c r="E44" s="277" t="s">
        <v>126</v>
      </c>
      <c r="F44" s="282" t="s">
        <v>126</v>
      </c>
      <c r="I44" s="299">
        <f t="shared" ref="I44:K44" si="33">IF(D44="y",$C44,"")</f>
        <v>-0.1</v>
      </c>
      <c r="J44" s="299">
        <f t="shared" si="33"/>
        <v>-0.1</v>
      </c>
      <c r="K44" s="299">
        <f t="shared" si="33"/>
        <v>-0.1</v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82" t="s">
        <v>127</v>
      </c>
      <c r="E47" s="282" t="s">
        <v>127</v>
      </c>
      <c r="F47" s="282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3" t="s">
        <v>127</v>
      </c>
      <c r="E51" s="303" t="s">
        <v>127</v>
      </c>
      <c r="F51" s="304" t="s">
        <v>126</v>
      </c>
      <c r="I51" s="305" t="str">
        <f t="shared" ref="I51:K51" si="40">IF(D51="y",$C51,"")</f>
        <v/>
      </c>
      <c r="J51" s="305" t="str">
        <f t="shared" si="40"/>
        <v/>
      </c>
      <c r="K51" s="305">
        <f t="shared" si="40"/>
        <v>-0.5</v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1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1</v>
      </c>
      <c r="F53" s="281">
        <f t="shared" si="42"/>
        <v>2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n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127</v>
      </c>
      <c r="E56" s="315" t="s">
        <v>127</v>
      </c>
      <c r="F56" s="315" t="s">
        <v>127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82" t="s">
        <v>127</v>
      </c>
      <c r="E58" s="277" t="s">
        <v>127</v>
      </c>
      <c r="F58" s="282" t="s">
        <v>127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2.6666666666666665</v>
      </c>
      <c r="C59" s="276">
        <f t="shared" si="44"/>
        <v>3</v>
      </c>
      <c r="D59" s="318">
        <v>2</v>
      </c>
      <c r="E59" s="318">
        <v>3</v>
      </c>
      <c r="F59" s="318">
        <v>3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1</v>
      </c>
      <c r="C60" s="276">
        <f t="shared" si="44"/>
        <v>3</v>
      </c>
      <c r="D60" s="277" t="s">
        <v>126</v>
      </c>
      <c r="E60" s="277" t="s">
        <v>126</v>
      </c>
      <c r="F60" s="277" t="s">
        <v>126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5.285493827160494E-4</v>
      </c>
      <c r="C66" s="332"/>
      <c r="D66" s="333">
        <v>4.2824074074074075E-4</v>
      </c>
      <c r="E66" s="333">
        <v>5.4398148148148144E-4</v>
      </c>
      <c r="F66" s="333">
        <v>6.134259259259259E-4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5.285493827160494E-4</v>
      </c>
      <c r="C67" s="332"/>
      <c r="D67" s="335">
        <v>4.2824074074074075E-4</v>
      </c>
      <c r="E67" s="335">
        <v>5.4398148148148144E-4</v>
      </c>
      <c r="F67" s="335">
        <v>6.134259259259259E-4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5.285493827160494E-4</v>
      </c>
      <c r="C68" s="332"/>
      <c r="D68" s="333">
        <v>4.2824074074074075E-4</v>
      </c>
      <c r="E68" s="333">
        <v>5.4398148148148144E-4</v>
      </c>
      <c r="F68" s="333">
        <v>6.134259259259259E-4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6.2114197530864198E-4</v>
      </c>
      <c r="C69" s="332"/>
      <c r="D69" s="335">
        <v>5.0925925925925921E-4</v>
      </c>
      <c r="E69" s="335">
        <v>6.4814814814814813E-4</v>
      </c>
      <c r="F69" s="335">
        <v>7.0601851851851847E-4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6.9444444444444458E-4</v>
      </c>
      <c r="C70" s="338"/>
      <c r="D70" s="339">
        <v>5.7870370370370378E-4</v>
      </c>
      <c r="E70" s="339">
        <v>7.291666666666667E-4</v>
      </c>
      <c r="F70" s="339">
        <v>7.7546296296296304E-4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2"/>
      <c r="E72" s="342"/>
      <c r="F72" s="342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137</v>
      </c>
      <c r="C74" s="380"/>
      <c r="D74" s="390" t="s">
        <v>142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6.9444444444444444E-5</v>
      </c>
      <c r="C76" s="276">
        <f t="shared" ref="C76:C83" si="49">$C$2-COUNTIF(D76:F76, "-")</f>
        <v>3</v>
      </c>
      <c r="D76" s="347">
        <f t="shared" ref="D76:F76" si="50">D65</f>
        <v>6.9444444444444444E-5</v>
      </c>
      <c r="E76" s="347">
        <f t="shared" si="50"/>
        <v>6.9444444444444444E-5</v>
      </c>
      <c r="F76" s="347">
        <f t="shared" si="50"/>
        <v>6.9444444444444444E-5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9.2592592592592574E-5</v>
      </c>
      <c r="C78" s="276">
        <f t="shared" si="49"/>
        <v>3</v>
      </c>
      <c r="D78" s="347">
        <f t="shared" ref="D78:F78" si="52">D69-D68</f>
        <v>8.1018518518518462E-5</v>
      </c>
      <c r="E78" s="347">
        <f t="shared" si="52"/>
        <v>1.0416666666666669E-4</v>
      </c>
      <c r="F78" s="347">
        <f t="shared" si="52"/>
        <v>9.2592592592592574E-5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1.6203703703703703E-4</v>
      </c>
      <c r="C79" s="276">
        <f t="shared" si="49"/>
        <v>3</v>
      </c>
      <c r="D79" s="347">
        <f t="shared" ref="D79:F79" si="53">SUM(D76:D78)</f>
        <v>1.5046296296296292E-4</v>
      </c>
      <c r="E79" s="347">
        <f t="shared" si="53"/>
        <v>1.7361111111111114E-4</v>
      </c>
      <c r="F79" s="347">
        <f t="shared" si="53"/>
        <v>1.6203703703703703E-4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4.5910493827160489E-4</v>
      </c>
      <c r="C80" s="276">
        <f t="shared" si="49"/>
        <v>3</v>
      </c>
      <c r="D80" s="347">
        <f t="shared" ref="D80:F80" si="54">(D66-D65)+(D68-D67)</f>
        <v>3.5879629629629629E-4</v>
      </c>
      <c r="E80" s="347">
        <f t="shared" si="54"/>
        <v>4.7453703703703698E-4</v>
      </c>
      <c r="F80" s="347">
        <f t="shared" si="54"/>
        <v>5.4398148148148144E-4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6.2114197530864198E-4</v>
      </c>
      <c r="C81" s="276">
        <f t="shared" si="49"/>
        <v>3</v>
      </c>
      <c r="D81" s="347">
        <f t="shared" ref="D81:F81" si="55">SUM(D79:D80)</f>
        <v>5.0925925925925921E-4</v>
      </c>
      <c r="E81" s="347">
        <f t="shared" si="55"/>
        <v>6.4814814814814813E-4</v>
      </c>
      <c r="F81" s="347">
        <f t="shared" si="55"/>
        <v>7.0601851851851847E-4</v>
      </c>
    </row>
    <row r="82" spans="1:6" ht="15.75" customHeight="1" x14ac:dyDescent="0.2">
      <c r="A82" s="274" t="str">
        <f>OVERALL!A69</f>
        <v>WAIT TIME</v>
      </c>
      <c r="B82" s="348">
        <f t="shared" si="48"/>
        <v>7.3302469135802563E-5</v>
      </c>
      <c r="C82" s="276">
        <f t="shared" si="49"/>
        <v>3</v>
      </c>
      <c r="D82" s="348">
        <f t="shared" ref="D82:F82" si="56">IF(D70="-", "-", D70-D69)</f>
        <v>6.9444444444444566E-5</v>
      </c>
      <c r="E82" s="348">
        <f t="shared" si="56"/>
        <v>8.101851851851857E-5</v>
      </c>
      <c r="F82" s="348">
        <f t="shared" si="56"/>
        <v>6.9444444444444566E-5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6.9444444444444458E-4</v>
      </c>
      <c r="C83" s="276">
        <f t="shared" si="49"/>
        <v>3</v>
      </c>
      <c r="D83" s="347">
        <f t="shared" ref="D83:F83" si="57">SUM(D81:D82)</f>
        <v>5.7870370370370378E-4</v>
      </c>
      <c r="E83" s="347">
        <f t="shared" si="57"/>
        <v>7.291666666666667E-4</v>
      </c>
      <c r="F83" s="347">
        <f t="shared" si="57"/>
        <v>7.7546296296296304E-4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71" sqref="E7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46143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OVERALL!I1</f>
        <v>TPG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0.89833333333333332</v>
      </c>
      <c r="C4" s="267" t="s">
        <v>70</v>
      </c>
      <c r="D4" s="266">
        <f t="shared" ref="D4:F4" si="0">IF(D5&lt;0%,0%,D$5)</f>
        <v>0.8783333333333333</v>
      </c>
      <c r="E4" s="266">
        <f t="shared" si="0"/>
        <v>0.90833333333333333</v>
      </c>
      <c r="F4" s="266">
        <f t="shared" si="0"/>
        <v>0.90833333333333333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0.8783333333333333</v>
      </c>
      <c r="E5" s="269">
        <f t="shared" si="1"/>
        <v>0.90833333333333333</v>
      </c>
      <c r="F5" s="269">
        <f t="shared" si="1"/>
        <v>0.90833333333333333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282" t="s">
        <v>127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82" t="s">
        <v>126</v>
      </c>
      <c r="E16" s="282" t="s">
        <v>126</v>
      </c>
      <c r="F16" s="282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3" t="s">
        <v>68</v>
      </c>
      <c r="E17" s="35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82" t="s">
        <v>126</v>
      </c>
      <c r="E23" s="277" t="s">
        <v>126</v>
      </c>
      <c r="F23" s="282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0.93333333333333324</v>
      </c>
      <c r="C26" s="272">
        <f>B26*OVERALL!C26</f>
        <v>0.13999999999999999</v>
      </c>
      <c r="D26" s="273">
        <f>(COUNTIF(D27:D31, "y")/D32)*OVERALL!$C$26</f>
        <v>0.12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0.66666666666666663</v>
      </c>
      <c r="C27" s="276">
        <f t="shared" ref="C27:C31" si="17">$C$2-COUNTIF(D27:F27, "-")</f>
        <v>3</v>
      </c>
      <c r="D27" s="282" t="s">
        <v>143</v>
      </c>
      <c r="E27" s="277" t="s">
        <v>126</v>
      </c>
      <c r="F27" s="282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82" t="s">
        <v>126</v>
      </c>
      <c r="E28" s="277" t="s">
        <v>126</v>
      </c>
      <c r="F28" s="282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1</v>
      </c>
      <c r="C33" s="272">
        <f>B33*OVERALL!C33</f>
        <v>0.25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128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82" t="s">
        <v>127</v>
      </c>
      <c r="E46" s="277" t="s">
        <v>127</v>
      </c>
      <c r="F46" s="282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77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3" t="s">
        <v>127</v>
      </c>
      <c r="F51" s="303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0.33333333333333331</v>
      </c>
      <c r="C56" s="276">
        <f t="shared" si="44"/>
        <v>3</v>
      </c>
      <c r="D56" s="282" t="s">
        <v>127</v>
      </c>
      <c r="E56" s="282" t="s">
        <v>127</v>
      </c>
      <c r="F56" s="315" t="s">
        <v>126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0.66666666666666663</v>
      </c>
      <c r="C57" s="276">
        <f t="shared" si="44"/>
        <v>3</v>
      </c>
      <c r="D57" s="316" t="s">
        <v>126</v>
      </c>
      <c r="E57" s="316" t="s">
        <v>126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77" t="s">
        <v>127</v>
      </c>
      <c r="F58" s="282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1.3333333333333333</v>
      </c>
      <c r="C59" s="276">
        <f t="shared" si="44"/>
        <v>3</v>
      </c>
      <c r="D59" s="318">
        <v>1</v>
      </c>
      <c r="E59" s="318">
        <v>1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3" t="s">
        <v>68</v>
      </c>
      <c r="E61" s="35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3" t="s">
        <v>68</v>
      </c>
      <c r="E62" s="35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2.0447530864197531E-4</v>
      </c>
      <c r="C66" s="332"/>
      <c r="D66" s="333">
        <v>1.8518518518518518E-4</v>
      </c>
      <c r="E66" s="333">
        <v>2.0833333333333335E-4</v>
      </c>
      <c r="F66" s="333">
        <v>2.199074074074074E-4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2.0447530864197531E-4</v>
      </c>
      <c r="C67" s="332"/>
      <c r="D67" s="335">
        <v>1.8518518518518518E-4</v>
      </c>
      <c r="E67" s="335">
        <v>2.0833333333333335E-4</v>
      </c>
      <c r="F67" s="335">
        <v>2.199074074074074E-4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2.0447530864197531E-4</v>
      </c>
      <c r="C68" s="332"/>
      <c r="D68" s="333">
        <v>1.8518518518518518E-4</v>
      </c>
      <c r="E68" s="333">
        <v>2.0833333333333335E-4</v>
      </c>
      <c r="F68" s="333">
        <v>2.199074074074074E-4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3.433641975308642E-4</v>
      </c>
      <c r="C69" s="332"/>
      <c r="D69" s="335">
        <v>3.7037037037037035E-4</v>
      </c>
      <c r="E69" s="335">
        <v>3.8194444444444446E-4</v>
      </c>
      <c r="F69" s="335">
        <v>2.7777777777777778E-4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4.1666666666666669E-4</v>
      </c>
      <c r="C70" s="338"/>
      <c r="D70" s="339">
        <v>4.1666666666666669E-4</v>
      </c>
      <c r="E70" s="339">
        <v>4.9768518518518521E-4</v>
      </c>
      <c r="F70" s="339">
        <v>3.3564814814814812E-4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2"/>
      <c r="E72" s="342" t="s">
        <v>70</v>
      </c>
      <c r="F72" s="35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137</v>
      </c>
      <c r="C74" s="380"/>
      <c r="D74" s="385" t="s">
        <v>144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1.3888888888888889E-4</v>
      </c>
      <c r="C78" s="276">
        <f t="shared" si="49"/>
        <v>3</v>
      </c>
      <c r="D78" s="347">
        <f t="shared" ref="D78:F78" si="52">D69-D68</f>
        <v>1.8518518518518518E-4</v>
      </c>
      <c r="E78" s="347">
        <f t="shared" si="52"/>
        <v>1.7361111111111112E-4</v>
      </c>
      <c r="F78" s="347">
        <f t="shared" si="52"/>
        <v>5.7870370370370373E-5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1.7361111111111112E-4</v>
      </c>
      <c r="C79" s="276">
        <f t="shared" si="49"/>
        <v>3</v>
      </c>
      <c r="D79" s="347">
        <f t="shared" ref="D79:F79" si="53">SUM(D76:D78)</f>
        <v>2.199074074074074E-4</v>
      </c>
      <c r="E79" s="347">
        <f t="shared" si="53"/>
        <v>2.0833333333333335E-4</v>
      </c>
      <c r="F79" s="347">
        <f t="shared" si="53"/>
        <v>9.2592592592592602E-5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1.6975308641975308E-4</v>
      </c>
      <c r="C80" s="276">
        <f t="shared" si="49"/>
        <v>3</v>
      </c>
      <c r="D80" s="347">
        <f t="shared" ref="D80:F80" si="54">(D66-D65)+(D68-D67)</f>
        <v>1.5046296296296295E-4</v>
      </c>
      <c r="E80" s="347">
        <f t="shared" si="54"/>
        <v>1.7361111111111112E-4</v>
      </c>
      <c r="F80" s="347">
        <f t="shared" si="54"/>
        <v>1.8518518518518518E-4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3.433641975308642E-4</v>
      </c>
      <c r="C81" s="276">
        <f t="shared" si="49"/>
        <v>3</v>
      </c>
      <c r="D81" s="347">
        <f t="shared" ref="D81:F81" si="55">SUM(D79:D80)</f>
        <v>3.7037037037037035E-4</v>
      </c>
      <c r="E81" s="347">
        <f t="shared" si="55"/>
        <v>3.8194444444444446E-4</v>
      </c>
      <c r="F81" s="347">
        <f t="shared" si="55"/>
        <v>2.7777777777777778E-4</v>
      </c>
    </row>
    <row r="82" spans="1:6" ht="15.75" customHeight="1" x14ac:dyDescent="0.2">
      <c r="A82" s="274" t="str">
        <f>OVERALL!A69</f>
        <v>WAIT TIME</v>
      </c>
      <c r="B82" s="348">
        <f t="shared" si="48"/>
        <v>7.3302469135802482E-5</v>
      </c>
      <c r="C82" s="276">
        <f t="shared" si="49"/>
        <v>3</v>
      </c>
      <c r="D82" s="348">
        <f t="shared" ref="D82:F82" si="56">IF(D70="-", "-", D70-D69)</f>
        <v>4.6296296296296341E-5</v>
      </c>
      <c r="E82" s="348">
        <f t="shared" si="56"/>
        <v>1.1574074074074075E-4</v>
      </c>
      <c r="F82" s="348">
        <f t="shared" si="56"/>
        <v>5.7870370370370345E-5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4.1666666666666669E-4</v>
      </c>
      <c r="C83" s="276">
        <f t="shared" si="49"/>
        <v>3</v>
      </c>
      <c r="D83" s="347">
        <f t="shared" ref="D83:F83" si="57">SUM(D81:D82)</f>
        <v>4.1666666666666669E-4</v>
      </c>
      <c r="E83" s="347">
        <f t="shared" si="57"/>
        <v>4.9768518518518521E-4</v>
      </c>
      <c r="F83" s="347">
        <f t="shared" si="57"/>
        <v>3.3564814814814812E-4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REPORT</vt:lpstr>
      <vt:lpstr>LOAD_SHEET</vt:lpstr>
      <vt:lpstr>OVERALL</vt:lpstr>
      <vt:lpstr>AUSSIE</vt:lpstr>
      <vt:lpstr>DODO</vt:lpstr>
      <vt:lpstr>iiNET</vt:lpstr>
      <vt:lpstr>OPTUS</vt:lpstr>
      <vt:lpstr>TELSTRA</vt:lpstr>
      <vt:lpstr>TPG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2026-07-31T02:28:01Z</dcterms:modified>
</cp:coreProperties>
</file>